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S:\令和6年度分\④定時総会議案書\８年度議案書\決算書類以外\"/>
    </mc:Choice>
  </mc:AlternateContent>
  <xr:revisionPtr revIDLastSave="0" documentId="13_ncr:1_{F53D5B40-454F-4B60-976A-861041B4A520}" xr6:coauthVersionLast="47" xr6:coauthVersionMax="47" xr10:uidLastSave="{00000000-0000-0000-0000-000000000000}"/>
  <bookViews>
    <workbookView xWindow="2730" yWindow="1050" windowWidth="18615" windowHeight="15150" xr2:uid="{00000000-000D-0000-FFFF-FFFF00000000}"/>
  </bookViews>
  <sheets>
    <sheet name="R8年度" sheetId="5" r:id="rId1"/>
  </sheets>
  <definedNames>
    <definedName name="_xlnm.Print_Titles" localSheetId="0">'R8年度'!$2:$6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5" l="1"/>
  <c r="H14" i="5"/>
  <c r="J116" i="5"/>
  <c r="J115" i="5"/>
  <c r="J113" i="5"/>
  <c r="J109" i="5"/>
  <c r="J107" i="5"/>
  <c r="J106" i="5"/>
  <c r="J104" i="5"/>
  <c r="J103" i="5"/>
  <c r="J98" i="5"/>
  <c r="J97" i="5"/>
  <c r="J96" i="5"/>
  <c r="J95" i="5"/>
  <c r="J94" i="5"/>
  <c r="J93" i="5"/>
  <c r="J92" i="5"/>
  <c r="J91" i="5"/>
  <c r="J90" i="5"/>
  <c r="J89" i="5"/>
  <c r="I88" i="5"/>
  <c r="I70" i="5" s="1"/>
  <c r="H88" i="5"/>
  <c r="J88" i="5" s="1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I71" i="5"/>
  <c r="H71" i="5"/>
  <c r="J69" i="5"/>
  <c r="J68" i="5"/>
  <c r="J66" i="5"/>
  <c r="J65" i="5"/>
  <c r="J64" i="5"/>
  <c r="J63" i="5"/>
  <c r="J62" i="5"/>
  <c r="J61" i="5"/>
  <c r="J60" i="5"/>
  <c r="J59" i="5"/>
  <c r="J58" i="5"/>
  <c r="J57" i="5"/>
  <c r="J56" i="5"/>
  <c r="H55" i="5"/>
  <c r="J55" i="5" s="1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I38" i="5"/>
  <c r="H38" i="5"/>
  <c r="H33" i="5" s="1"/>
  <c r="J36" i="5"/>
  <c r="J35" i="5"/>
  <c r="I34" i="5"/>
  <c r="J30" i="5"/>
  <c r="J29" i="5"/>
  <c r="I28" i="5"/>
  <c r="H28" i="5"/>
  <c r="J27" i="5"/>
  <c r="I26" i="5"/>
  <c r="H26" i="5"/>
  <c r="J26" i="5" s="1"/>
  <c r="J25" i="5"/>
  <c r="J24" i="5"/>
  <c r="I23" i="5"/>
  <c r="H23" i="5"/>
  <c r="J22" i="5"/>
  <c r="I21" i="5"/>
  <c r="H21" i="5"/>
  <c r="J20" i="5"/>
  <c r="I19" i="5"/>
  <c r="H19" i="5"/>
  <c r="J19" i="5" s="1"/>
  <c r="J18" i="5"/>
  <c r="I17" i="5"/>
  <c r="H17" i="5"/>
  <c r="J16" i="5"/>
  <c r="J15" i="5"/>
  <c r="I14" i="5"/>
  <c r="J13" i="5"/>
  <c r="J12" i="5"/>
  <c r="J11" i="5"/>
  <c r="I10" i="5"/>
  <c r="I31" i="5" s="1"/>
  <c r="H10" i="5"/>
  <c r="J28" i="5" l="1"/>
  <c r="J17" i="5"/>
  <c r="I33" i="5"/>
  <c r="H31" i="5"/>
  <c r="J33" i="5"/>
  <c r="J23" i="5"/>
  <c r="J34" i="5"/>
  <c r="I99" i="5"/>
  <c r="J14" i="5"/>
  <c r="J21" i="5"/>
  <c r="H70" i="5"/>
  <c r="J70" i="5" s="1"/>
  <c r="I100" i="5"/>
  <c r="I101" i="5" s="1"/>
  <c r="I108" i="5" s="1"/>
  <c r="I110" i="5" s="1"/>
  <c r="I117" i="5" s="1"/>
  <c r="J71" i="5"/>
  <c r="J10" i="5"/>
  <c r="J38" i="5"/>
  <c r="J31" i="5" l="1"/>
  <c r="H99" i="5"/>
  <c r="H100" i="5" s="1"/>
  <c r="J99" i="5" l="1"/>
  <c r="J100" i="5" s="1"/>
  <c r="H101" i="5"/>
  <c r="H108" i="5" l="1"/>
  <c r="J101" i="5"/>
  <c r="J108" i="5" l="1"/>
  <c r="H110" i="5"/>
  <c r="H117" i="5" l="1"/>
  <c r="J117" i="5" s="1"/>
  <c r="J110" i="5"/>
</calcChain>
</file>

<file path=xl/sharedStrings.xml><?xml version="1.0" encoding="utf-8"?>
<sst xmlns="http://schemas.openxmlformats.org/spreadsheetml/2006/main" count="186" uniqueCount="150">
  <si>
    <t>（単位：千円）</t>
    <rPh sb="1" eb="3">
      <t>タンイ</t>
    </rPh>
    <rPh sb="4" eb="5">
      <t>セン</t>
    </rPh>
    <rPh sb="5" eb="6">
      <t>エン</t>
    </rPh>
    <phoneticPr fontId="3"/>
  </si>
  <si>
    <t>科　　　　　目</t>
    <rPh sb="0" eb="1">
      <t>カ</t>
    </rPh>
    <rPh sb="6" eb="7">
      <t>メ</t>
    </rPh>
    <phoneticPr fontId="3"/>
  </si>
  <si>
    <t>Ⅰ一般正味財産増減の部</t>
    <rPh sb="1" eb="3">
      <t>イッパン</t>
    </rPh>
    <rPh sb="3" eb="5">
      <t>ショウミ</t>
    </rPh>
    <rPh sb="5" eb="7">
      <t>ザイサン</t>
    </rPh>
    <rPh sb="7" eb="9">
      <t>ゾウゲン</t>
    </rPh>
    <rPh sb="10" eb="11">
      <t>ブ</t>
    </rPh>
    <phoneticPr fontId="3"/>
  </si>
  <si>
    <t>１．経常増減の部</t>
    <rPh sb="2" eb="4">
      <t>ケイジョウ</t>
    </rPh>
    <rPh sb="4" eb="6">
      <t>ゾウゲン</t>
    </rPh>
    <rPh sb="7" eb="8">
      <t>ブ</t>
    </rPh>
    <phoneticPr fontId="3"/>
  </si>
  <si>
    <t>（１）経常収益</t>
    <rPh sb="3" eb="5">
      <t>ケイジョウ</t>
    </rPh>
    <rPh sb="5" eb="7">
      <t>シュウエキ</t>
    </rPh>
    <phoneticPr fontId="3"/>
  </si>
  <si>
    <t>受託事業収益</t>
    <rPh sb="0" eb="2">
      <t>ジュタク</t>
    </rPh>
    <rPh sb="2" eb="4">
      <t>ジギョウ</t>
    </rPh>
    <rPh sb="4" eb="6">
      <t>シュウエキ</t>
    </rPh>
    <phoneticPr fontId="3"/>
  </si>
  <si>
    <t>受取配分金</t>
    <rPh sb="0" eb="2">
      <t>ウケトリ</t>
    </rPh>
    <rPh sb="2" eb="4">
      <t>ハイブン</t>
    </rPh>
    <rPh sb="4" eb="5">
      <t>キン</t>
    </rPh>
    <phoneticPr fontId="3"/>
  </si>
  <si>
    <t>受取材料費等</t>
    <rPh sb="0" eb="2">
      <t>ウケトリ</t>
    </rPh>
    <rPh sb="2" eb="6">
      <t>ザイリョウヒトウ</t>
    </rPh>
    <phoneticPr fontId="3"/>
  </si>
  <si>
    <t>受取事務費</t>
    <rPh sb="0" eb="2">
      <t>ウケトリ</t>
    </rPh>
    <rPh sb="2" eb="5">
      <t>ジムヒ</t>
    </rPh>
    <phoneticPr fontId="3"/>
  </si>
  <si>
    <t>正会員受取会費</t>
    <rPh sb="0" eb="3">
      <t>セイカイイン</t>
    </rPh>
    <rPh sb="3" eb="5">
      <t>ウケトリ</t>
    </rPh>
    <rPh sb="5" eb="7">
      <t>カイヒ</t>
    </rPh>
    <phoneticPr fontId="3"/>
  </si>
  <si>
    <t>受取連合交付金</t>
    <rPh sb="0" eb="2">
      <t>ウケトリ</t>
    </rPh>
    <rPh sb="2" eb="4">
      <t>レンゴウ</t>
    </rPh>
    <rPh sb="4" eb="7">
      <t>コウフキン</t>
    </rPh>
    <phoneticPr fontId="3"/>
  </si>
  <si>
    <t>国庫補助金</t>
    <rPh sb="0" eb="2">
      <t>コッコ</t>
    </rPh>
    <rPh sb="2" eb="5">
      <t>ホジョキン</t>
    </rPh>
    <phoneticPr fontId="3"/>
  </si>
  <si>
    <t>雑収益</t>
    <rPh sb="0" eb="3">
      <t>ザツシュウエキ</t>
    </rPh>
    <phoneticPr fontId="3"/>
  </si>
  <si>
    <t>受取利息</t>
    <rPh sb="0" eb="2">
      <t>ウケトリ</t>
    </rPh>
    <rPh sb="2" eb="4">
      <t>リソク</t>
    </rPh>
    <phoneticPr fontId="3"/>
  </si>
  <si>
    <t>（２）経常費用</t>
    <rPh sb="3" eb="5">
      <t>ケイジョウ</t>
    </rPh>
    <rPh sb="5" eb="7">
      <t>ヒヨウ</t>
    </rPh>
    <phoneticPr fontId="3"/>
  </si>
  <si>
    <t>事業費</t>
    <rPh sb="0" eb="3">
      <t>ジギョウヒ</t>
    </rPh>
    <phoneticPr fontId="3"/>
  </si>
  <si>
    <t>受託事業費</t>
    <rPh sb="0" eb="2">
      <t>ジュタク</t>
    </rPh>
    <rPh sb="2" eb="5">
      <t>ジギョウヒ</t>
    </rPh>
    <phoneticPr fontId="3"/>
  </si>
  <si>
    <t>支払配分金</t>
    <rPh sb="0" eb="2">
      <t>シハライ</t>
    </rPh>
    <rPh sb="2" eb="4">
      <t>ハイブン</t>
    </rPh>
    <rPh sb="4" eb="5">
      <t>キン</t>
    </rPh>
    <phoneticPr fontId="3"/>
  </si>
  <si>
    <t>支払材料費等</t>
    <rPh sb="0" eb="2">
      <t>シハライ</t>
    </rPh>
    <rPh sb="2" eb="6">
      <t>ザイリョウヒトウ</t>
    </rPh>
    <phoneticPr fontId="3"/>
  </si>
  <si>
    <t>給料手当</t>
    <rPh sb="0" eb="2">
      <t>キュウリョウ</t>
    </rPh>
    <rPh sb="2" eb="4">
      <t>テアテ</t>
    </rPh>
    <phoneticPr fontId="3"/>
  </si>
  <si>
    <t>職員基本給</t>
    <rPh sb="0" eb="2">
      <t>ショクイン</t>
    </rPh>
    <rPh sb="2" eb="5">
      <t>キホンキュウ</t>
    </rPh>
    <phoneticPr fontId="3"/>
  </si>
  <si>
    <t>職員特別手当</t>
    <rPh sb="0" eb="2">
      <t>ショクイン</t>
    </rPh>
    <rPh sb="2" eb="4">
      <t>トクベツ</t>
    </rPh>
    <rPh sb="4" eb="6">
      <t>テアテ</t>
    </rPh>
    <phoneticPr fontId="3"/>
  </si>
  <si>
    <t>職員諸手当</t>
    <rPh sb="0" eb="2">
      <t>ショクイン</t>
    </rPh>
    <rPh sb="2" eb="5">
      <t>ショテアテ</t>
    </rPh>
    <phoneticPr fontId="3"/>
  </si>
  <si>
    <t>法定福利費</t>
    <rPh sb="0" eb="2">
      <t>ホウテイ</t>
    </rPh>
    <rPh sb="2" eb="4">
      <t>フクリ</t>
    </rPh>
    <rPh sb="4" eb="5">
      <t>ヒ</t>
    </rPh>
    <phoneticPr fontId="3"/>
  </si>
  <si>
    <t>退職給付費用</t>
    <rPh sb="0" eb="2">
      <t>タイショク</t>
    </rPh>
    <rPh sb="2" eb="4">
      <t>キュウフ</t>
    </rPh>
    <rPh sb="4" eb="6">
      <t>ヒヨウ</t>
    </rPh>
    <phoneticPr fontId="3"/>
  </si>
  <si>
    <t>福利厚生費</t>
    <rPh sb="0" eb="2">
      <t>フクリ</t>
    </rPh>
    <rPh sb="2" eb="5">
      <t>コウセイヒ</t>
    </rPh>
    <phoneticPr fontId="3"/>
  </si>
  <si>
    <t>会議費</t>
    <rPh sb="0" eb="3">
      <t>カイギヒ</t>
    </rPh>
    <phoneticPr fontId="3"/>
  </si>
  <si>
    <t>旅費交通費</t>
    <rPh sb="0" eb="2">
      <t>リョヒ</t>
    </rPh>
    <rPh sb="2" eb="5">
      <t>コウツウヒ</t>
    </rPh>
    <phoneticPr fontId="3"/>
  </si>
  <si>
    <t>役職員旅費</t>
    <rPh sb="0" eb="3">
      <t>ヤクショクイン</t>
    </rPh>
    <rPh sb="3" eb="5">
      <t>リョヒ</t>
    </rPh>
    <phoneticPr fontId="3"/>
  </si>
  <si>
    <t>通信運搬費</t>
    <rPh sb="0" eb="2">
      <t>ツウシン</t>
    </rPh>
    <rPh sb="2" eb="4">
      <t>ウンパン</t>
    </rPh>
    <rPh sb="4" eb="5">
      <t>ヒ</t>
    </rPh>
    <phoneticPr fontId="3"/>
  </si>
  <si>
    <t>什器備品費</t>
    <rPh sb="0" eb="2">
      <t>ジュウキ</t>
    </rPh>
    <rPh sb="2" eb="4">
      <t>ビヒン</t>
    </rPh>
    <rPh sb="4" eb="5">
      <t>ヒ</t>
    </rPh>
    <phoneticPr fontId="3"/>
  </si>
  <si>
    <t>消耗品費</t>
    <rPh sb="0" eb="2">
      <t>ショウモウ</t>
    </rPh>
    <rPh sb="2" eb="3">
      <t>ヒン</t>
    </rPh>
    <rPh sb="3" eb="4">
      <t>ヒ</t>
    </rPh>
    <phoneticPr fontId="3"/>
  </si>
  <si>
    <t>修繕費</t>
    <rPh sb="0" eb="3">
      <t>シュウゼンヒ</t>
    </rPh>
    <phoneticPr fontId="3"/>
  </si>
  <si>
    <t>印刷製本費</t>
    <rPh sb="0" eb="2">
      <t>インサツ</t>
    </rPh>
    <rPh sb="2" eb="4">
      <t>セイホン</t>
    </rPh>
    <rPh sb="4" eb="5">
      <t>ヒ</t>
    </rPh>
    <phoneticPr fontId="3"/>
  </si>
  <si>
    <t>賃借料</t>
    <rPh sb="0" eb="3">
      <t>チンシャクリョウ</t>
    </rPh>
    <phoneticPr fontId="3"/>
  </si>
  <si>
    <t>保険料</t>
    <rPh sb="0" eb="3">
      <t>ホケンリョウ</t>
    </rPh>
    <phoneticPr fontId="3"/>
  </si>
  <si>
    <t>諸謝金</t>
    <rPh sb="0" eb="1">
      <t>ショ</t>
    </rPh>
    <rPh sb="1" eb="3">
      <t>シャキン</t>
    </rPh>
    <phoneticPr fontId="3"/>
  </si>
  <si>
    <t>租税公課</t>
    <rPh sb="0" eb="2">
      <t>ソゼイ</t>
    </rPh>
    <rPh sb="2" eb="4">
      <t>コウカ</t>
    </rPh>
    <phoneticPr fontId="3"/>
  </si>
  <si>
    <t>消費税・印紙代</t>
    <rPh sb="0" eb="3">
      <t>ショウヒゼイ</t>
    </rPh>
    <rPh sb="4" eb="6">
      <t>インシ</t>
    </rPh>
    <rPh sb="6" eb="7">
      <t>ダイ</t>
    </rPh>
    <phoneticPr fontId="3"/>
  </si>
  <si>
    <t>組織活動助成費</t>
    <rPh sb="0" eb="2">
      <t>ソシキ</t>
    </rPh>
    <rPh sb="2" eb="4">
      <t>カツドウ</t>
    </rPh>
    <rPh sb="4" eb="7">
      <t>ジョセイヒ</t>
    </rPh>
    <phoneticPr fontId="3"/>
  </si>
  <si>
    <t>地区班活動助成金他</t>
    <rPh sb="0" eb="2">
      <t>チク</t>
    </rPh>
    <rPh sb="2" eb="3">
      <t>ハン</t>
    </rPh>
    <rPh sb="3" eb="5">
      <t>カツドウ</t>
    </rPh>
    <rPh sb="5" eb="8">
      <t>ジョセイキン</t>
    </rPh>
    <rPh sb="8" eb="9">
      <t>ホカ</t>
    </rPh>
    <phoneticPr fontId="3"/>
  </si>
  <si>
    <t>委託費</t>
    <rPh sb="0" eb="2">
      <t>イタク</t>
    </rPh>
    <rPh sb="2" eb="3">
      <t>ヒ</t>
    </rPh>
    <phoneticPr fontId="3"/>
  </si>
  <si>
    <t>教材費</t>
    <rPh sb="0" eb="3">
      <t>キョウザイヒ</t>
    </rPh>
    <phoneticPr fontId="3"/>
  </si>
  <si>
    <t>講習会教材代</t>
    <rPh sb="0" eb="3">
      <t>コウシュウカイ</t>
    </rPh>
    <rPh sb="3" eb="5">
      <t>キョウザイ</t>
    </rPh>
    <rPh sb="5" eb="6">
      <t>ダイ</t>
    </rPh>
    <phoneticPr fontId="3"/>
  </si>
  <si>
    <t>支払手数料</t>
    <rPh sb="0" eb="2">
      <t>シハライ</t>
    </rPh>
    <rPh sb="2" eb="5">
      <t>テスウリョウ</t>
    </rPh>
    <phoneticPr fontId="3"/>
  </si>
  <si>
    <t>振込手数料他</t>
    <rPh sb="0" eb="2">
      <t>フリコミ</t>
    </rPh>
    <rPh sb="2" eb="5">
      <t>テスウリョウ</t>
    </rPh>
    <rPh sb="5" eb="6">
      <t>ホカ</t>
    </rPh>
    <phoneticPr fontId="3"/>
  </si>
  <si>
    <t>支払負担金</t>
    <rPh sb="0" eb="2">
      <t>シハライ</t>
    </rPh>
    <rPh sb="2" eb="5">
      <t>フタンキン</t>
    </rPh>
    <phoneticPr fontId="3"/>
  </si>
  <si>
    <t>職員研修会負担金</t>
    <rPh sb="0" eb="2">
      <t>ショクイン</t>
    </rPh>
    <rPh sb="2" eb="5">
      <t>ケンシュウカイ</t>
    </rPh>
    <rPh sb="5" eb="8">
      <t>フタンキン</t>
    </rPh>
    <phoneticPr fontId="3"/>
  </si>
  <si>
    <t>雑費</t>
    <rPh sb="0" eb="2">
      <t>ザッピ</t>
    </rPh>
    <phoneticPr fontId="3"/>
  </si>
  <si>
    <t>管理費</t>
    <rPh sb="0" eb="3">
      <t>カンリヒ</t>
    </rPh>
    <phoneticPr fontId="3"/>
  </si>
  <si>
    <t>役員等旅費交通費</t>
    <rPh sb="0" eb="3">
      <t>ヤクイントウ</t>
    </rPh>
    <rPh sb="3" eb="5">
      <t>リョヒ</t>
    </rPh>
    <rPh sb="5" eb="8">
      <t>コウツウヒ</t>
    </rPh>
    <phoneticPr fontId="3"/>
  </si>
  <si>
    <t>消費税他</t>
    <rPh sb="0" eb="3">
      <t>ショウヒゼイ</t>
    </rPh>
    <rPh sb="3" eb="4">
      <t>ホカ</t>
    </rPh>
    <phoneticPr fontId="3"/>
  </si>
  <si>
    <t>振込手数料</t>
    <rPh sb="0" eb="2">
      <t>フリコミ</t>
    </rPh>
    <rPh sb="2" eb="5">
      <t>テスウリョウ</t>
    </rPh>
    <phoneticPr fontId="3"/>
  </si>
  <si>
    <t>経常費用計</t>
    <rPh sb="0" eb="2">
      <t>ケイジョウ</t>
    </rPh>
    <rPh sb="2" eb="4">
      <t>ヒヨウ</t>
    </rPh>
    <rPh sb="4" eb="5">
      <t>ケイ</t>
    </rPh>
    <phoneticPr fontId="3"/>
  </si>
  <si>
    <t>当期経常増減額</t>
    <rPh sb="0" eb="2">
      <t>トウキ</t>
    </rPh>
    <rPh sb="2" eb="4">
      <t>ケイジョウ</t>
    </rPh>
    <rPh sb="4" eb="7">
      <t>ゾウゲンガク</t>
    </rPh>
    <phoneticPr fontId="3"/>
  </si>
  <si>
    <t>２．経常外増減の部</t>
    <rPh sb="2" eb="4">
      <t>ケイジョウ</t>
    </rPh>
    <rPh sb="4" eb="5">
      <t>ガイ</t>
    </rPh>
    <rPh sb="5" eb="7">
      <t>ゾウゲン</t>
    </rPh>
    <rPh sb="8" eb="9">
      <t>ブ</t>
    </rPh>
    <phoneticPr fontId="3"/>
  </si>
  <si>
    <t>（１）経常外収益</t>
    <rPh sb="3" eb="5">
      <t>ケイジョウ</t>
    </rPh>
    <rPh sb="5" eb="6">
      <t>ガイ</t>
    </rPh>
    <rPh sb="6" eb="8">
      <t>シュウエキ</t>
    </rPh>
    <phoneticPr fontId="3"/>
  </si>
  <si>
    <t>（２）経常外費用</t>
    <rPh sb="3" eb="5">
      <t>ケイジョウ</t>
    </rPh>
    <rPh sb="5" eb="6">
      <t>ガイ</t>
    </rPh>
    <rPh sb="6" eb="8">
      <t>ヒヨウ</t>
    </rPh>
    <phoneticPr fontId="3"/>
  </si>
  <si>
    <t>経常外費用計</t>
    <rPh sb="0" eb="2">
      <t>ケイジョウ</t>
    </rPh>
    <rPh sb="2" eb="3">
      <t>ガイ</t>
    </rPh>
    <rPh sb="3" eb="5">
      <t>ヒヨウ</t>
    </rPh>
    <rPh sb="5" eb="6">
      <t>ケイ</t>
    </rPh>
    <phoneticPr fontId="3"/>
  </si>
  <si>
    <t>当期経常外増減額</t>
    <rPh sb="0" eb="2">
      <t>トウキ</t>
    </rPh>
    <rPh sb="2" eb="4">
      <t>ケイジョウ</t>
    </rPh>
    <rPh sb="4" eb="5">
      <t>ガイ</t>
    </rPh>
    <rPh sb="5" eb="8">
      <t>ゾウゲンガク</t>
    </rPh>
    <phoneticPr fontId="3"/>
  </si>
  <si>
    <t>当期一般正味財産増減額</t>
    <rPh sb="0" eb="2">
      <t>トウキ</t>
    </rPh>
    <rPh sb="2" eb="4">
      <t>イッパン</t>
    </rPh>
    <rPh sb="4" eb="6">
      <t>ショウミ</t>
    </rPh>
    <rPh sb="6" eb="8">
      <t>ザイサン</t>
    </rPh>
    <rPh sb="8" eb="11">
      <t>ゾウゲンガク</t>
    </rPh>
    <phoneticPr fontId="3"/>
  </si>
  <si>
    <t>一般正味財産期首残高</t>
    <rPh sb="0" eb="2">
      <t>イッパン</t>
    </rPh>
    <rPh sb="2" eb="4">
      <t>ショウミ</t>
    </rPh>
    <rPh sb="4" eb="6">
      <t>ザイサン</t>
    </rPh>
    <rPh sb="6" eb="8">
      <t>キシュ</t>
    </rPh>
    <rPh sb="8" eb="10">
      <t>ザンダカ</t>
    </rPh>
    <phoneticPr fontId="3"/>
  </si>
  <si>
    <t>一般正味財産期末残高</t>
    <rPh sb="0" eb="2">
      <t>イッパン</t>
    </rPh>
    <rPh sb="2" eb="4">
      <t>ショウミ</t>
    </rPh>
    <rPh sb="4" eb="6">
      <t>ザイサン</t>
    </rPh>
    <rPh sb="6" eb="8">
      <t>キマツ</t>
    </rPh>
    <rPh sb="8" eb="10">
      <t>ザンダカ</t>
    </rPh>
    <phoneticPr fontId="3"/>
  </si>
  <si>
    <t>Ⅱ指定正味財産増減の部</t>
    <rPh sb="1" eb="3">
      <t>シテイ</t>
    </rPh>
    <rPh sb="3" eb="5">
      <t>ショウミ</t>
    </rPh>
    <rPh sb="5" eb="7">
      <t>ザイサン</t>
    </rPh>
    <rPh sb="7" eb="9">
      <t>ゾウゲン</t>
    </rPh>
    <rPh sb="10" eb="11">
      <t>ブ</t>
    </rPh>
    <phoneticPr fontId="3"/>
  </si>
  <si>
    <t>（１)収益</t>
    <rPh sb="3" eb="5">
      <t>シュウエキ</t>
    </rPh>
    <phoneticPr fontId="3"/>
  </si>
  <si>
    <t>収益計</t>
    <rPh sb="0" eb="2">
      <t>シュウエキ</t>
    </rPh>
    <rPh sb="2" eb="3">
      <t>ケイ</t>
    </rPh>
    <phoneticPr fontId="3"/>
  </si>
  <si>
    <t>（２）費用</t>
    <rPh sb="3" eb="5">
      <t>ヒヨウ</t>
    </rPh>
    <phoneticPr fontId="3"/>
  </si>
  <si>
    <t>費用計</t>
    <rPh sb="0" eb="2">
      <t>ヒヨウ</t>
    </rPh>
    <rPh sb="2" eb="3">
      <t>ケイ</t>
    </rPh>
    <phoneticPr fontId="3"/>
  </si>
  <si>
    <t>当期指定正味財産増減額</t>
    <rPh sb="0" eb="2">
      <t>トウキ</t>
    </rPh>
    <rPh sb="2" eb="4">
      <t>シテイ</t>
    </rPh>
    <rPh sb="4" eb="6">
      <t>ショウミ</t>
    </rPh>
    <rPh sb="6" eb="8">
      <t>ザイサン</t>
    </rPh>
    <rPh sb="8" eb="11">
      <t>ゾウゲンガク</t>
    </rPh>
    <phoneticPr fontId="3"/>
  </si>
  <si>
    <t>Ⅲ正味財産期末残高</t>
    <rPh sb="1" eb="3">
      <t>ショウミ</t>
    </rPh>
    <rPh sb="3" eb="5">
      <t>ザイサン</t>
    </rPh>
    <rPh sb="5" eb="6">
      <t>キ</t>
    </rPh>
    <rPh sb="6" eb="7">
      <t>マツ</t>
    </rPh>
    <rPh sb="7" eb="9">
      <t>ザンダカ</t>
    </rPh>
    <phoneticPr fontId="3"/>
  </si>
  <si>
    <t>訓練委託費</t>
    <rPh sb="0" eb="2">
      <t>クンレン</t>
    </rPh>
    <rPh sb="2" eb="4">
      <t>イタク</t>
    </rPh>
    <rPh sb="4" eb="5">
      <t>ヒ</t>
    </rPh>
    <phoneticPr fontId="2"/>
  </si>
  <si>
    <t>5町村補助金</t>
    <rPh sb="1" eb="3">
      <t>チョウソン</t>
    </rPh>
    <rPh sb="3" eb="6">
      <t>ホジョキン</t>
    </rPh>
    <phoneticPr fontId="3"/>
  </si>
  <si>
    <t>諸会議お茶代</t>
    <rPh sb="0" eb="1">
      <t>ショ</t>
    </rPh>
    <rPh sb="1" eb="3">
      <t>カイギ</t>
    </rPh>
    <rPh sb="4" eb="5">
      <t>チャ</t>
    </rPh>
    <rPh sb="5" eb="6">
      <t>ダイ</t>
    </rPh>
    <phoneticPr fontId="3"/>
  </si>
  <si>
    <t>機械・器具等修繕費</t>
    <rPh sb="0" eb="2">
      <t>キカイ</t>
    </rPh>
    <rPh sb="3" eb="5">
      <t>キグ</t>
    </rPh>
    <rPh sb="5" eb="6">
      <t>トウ</t>
    </rPh>
    <rPh sb="6" eb="9">
      <t>シュウゼンヒ</t>
    </rPh>
    <phoneticPr fontId="3"/>
  </si>
  <si>
    <t>理事会・専門部会等旅費</t>
    <rPh sb="0" eb="3">
      <t>リジカイ</t>
    </rPh>
    <rPh sb="4" eb="6">
      <t>センモン</t>
    </rPh>
    <rPh sb="6" eb="8">
      <t>ブカイ</t>
    </rPh>
    <rPh sb="8" eb="9">
      <t>トウ</t>
    </rPh>
    <rPh sb="9" eb="11">
      <t>リョヒ</t>
    </rPh>
    <phoneticPr fontId="3"/>
  </si>
  <si>
    <t>理事会お茶代</t>
    <rPh sb="0" eb="3">
      <t>リジカイ</t>
    </rPh>
    <rPh sb="4" eb="5">
      <t>チャ</t>
    </rPh>
    <rPh sb="5" eb="6">
      <t>ダイ</t>
    </rPh>
    <phoneticPr fontId="2"/>
  </si>
  <si>
    <t>前年度予算額</t>
    <rPh sb="0" eb="3">
      <t>ゼンネンド</t>
    </rPh>
    <rPh sb="3" eb="4">
      <t>ヨ</t>
    </rPh>
    <rPh sb="4" eb="5">
      <t>ザン</t>
    </rPh>
    <rPh sb="5" eb="6">
      <t>ガク</t>
    </rPh>
    <phoneticPr fontId="3"/>
  </si>
  <si>
    <t>コミュニティ-の森施設窓口業務</t>
    <rPh sb="8" eb="9">
      <t>モリ</t>
    </rPh>
    <rPh sb="9" eb="11">
      <t>シセツ</t>
    </rPh>
    <rPh sb="11" eb="13">
      <t>マドグチ</t>
    </rPh>
    <rPh sb="13" eb="15">
      <t>ギョウム</t>
    </rPh>
    <phoneticPr fontId="3"/>
  </si>
  <si>
    <t>受託事業事務費</t>
    <rPh sb="0" eb="2">
      <t>ジュタク</t>
    </rPh>
    <rPh sb="2" eb="4">
      <t>ジギョウ</t>
    </rPh>
    <rPh sb="4" eb="7">
      <t>ジムヒ</t>
    </rPh>
    <phoneticPr fontId="3"/>
  </si>
  <si>
    <t>親睦会・総会助成金</t>
    <rPh sb="0" eb="2">
      <t>シンボク</t>
    </rPh>
    <rPh sb="2" eb="3">
      <t>カイ</t>
    </rPh>
    <rPh sb="4" eb="6">
      <t>ソウカイ</t>
    </rPh>
    <rPh sb="6" eb="9">
      <t>ジョセイキン</t>
    </rPh>
    <phoneticPr fontId="3"/>
  </si>
  <si>
    <t>派遣事業手数料</t>
    <rPh sb="0" eb="2">
      <t>ハケン</t>
    </rPh>
    <rPh sb="2" eb="4">
      <t>ジギョウ</t>
    </rPh>
    <rPh sb="4" eb="7">
      <t>テスウリョウ</t>
    </rPh>
    <phoneticPr fontId="2"/>
  </si>
  <si>
    <t>シルバー便り・募集チラシ等印刷代</t>
    <rPh sb="4" eb="5">
      <t>ダヨ</t>
    </rPh>
    <rPh sb="7" eb="9">
      <t>ボシュウ</t>
    </rPh>
    <rPh sb="12" eb="13">
      <t>トウ</t>
    </rPh>
    <rPh sb="13" eb="15">
      <t>インサツ</t>
    </rPh>
    <rPh sb="15" eb="16">
      <t>ダイ</t>
    </rPh>
    <phoneticPr fontId="3"/>
  </si>
  <si>
    <t>謝金</t>
    <rPh sb="0" eb="2">
      <t>シャキン</t>
    </rPh>
    <phoneticPr fontId="3"/>
  </si>
  <si>
    <t>研修会講師謝金</t>
    <rPh sb="0" eb="3">
      <t>ケンシュウカイ</t>
    </rPh>
    <rPh sb="3" eb="5">
      <t>コウシ</t>
    </rPh>
    <rPh sb="5" eb="7">
      <t>シャキン</t>
    </rPh>
    <phoneticPr fontId="3"/>
  </si>
  <si>
    <t>評価損益等調整前当期経常増減額</t>
    <rPh sb="0" eb="2">
      <t>ヒョウカ</t>
    </rPh>
    <rPh sb="2" eb="5">
      <t>ソンエキトウ</t>
    </rPh>
    <rPh sb="5" eb="7">
      <t>チョウセイ</t>
    </rPh>
    <rPh sb="7" eb="8">
      <t>マエ</t>
    </rPh>
    <rPh sb="8" eb="10">
      <t>トウキ</t>
    </rPh>
    <rPh sb="10" eb="12">
      <t>ケイジョウ</t>
    </rPh>
    <rPh sb="12" eb="15">
      <t>ゾウゲンガク</t>
    </rPh>
    <phoneticPr fontId="3"/>
  </si>
  <si>
    <t xml:space="preserve">    経常外収益計</t>
    <rPh sb="4" eb="6">
      <t>ケイジョウ</t>
    </rPh>
    <rPh sb="6" eb="7">
      <t>ガイ</t>
    </rPh>
    <rPh sb="7" eb="9">
      <t>シュウエキ</t>
    </rPh>
    <rPh sb="9" eb="10">
      <t>ケイ</t>
    </rPh>
    <phoneticPr fontId="3"/>
  </si>
  <si>
    <t>予算額</t>
    <rPh sb="0" eb="2">
      <t>ヨサン</t>
    </rPh>
    <rPh sb="2" eb="3">
      <t>ガク</t>
    </rPh>
    <phoneticPr fontId="3"/>
  </si>
  <si>
    <t>増　減</t>
    <rPh sb="0" eb="1">
      <t>ゾウ</t>
    </rPh>
    <rPh sb="2" eb="3">
      <t>ゲン</t>
    </rPh>
    <phoneticPr fontId="3"/>
  </si>
  <si>
    <t>備　　　　　　　考</t>
    <rPh sb="0" eb="1">
      <t>ソナエ</t>
    </rPh>
    <rPh sb="8" eb="9">
      <t>コウ</t>
    </rPh>
    <phoneticPr fontId="3"/>
  </si>
  <si>
    <t>会員向け教育訓練のための委託費</t>
    <rPh sb="0" eb="2">
      <t>カイイン</t>
    </rPh>
    <rPh sb="2" eb="3">
      <t>ム</t>
    </rPh>
    <rPh sb="4" eb="6">
      <t>キョウイク</t>
    </rPh>
    <rPh sb="6" eb="8">
      <t>クンレン</t>
    </rPh>
    <rPh sb="12" eb="14">
      <t>イタク</t>
    </rPh>
    <rPh sb="14" eb="15">
      <t>ヒ</t>
    </rPh>
    <phoneticPr fontId="2"/>
  </si>
  <si>
    <t>ＯＡ機器・車・家賃・ﾈｯﾄﾜ-ｸ機器等リース料</t>
    <rPh sb="2" eb="4">
      <t>キキ</t>
    </rPh>
    <rPh sb="5" eb="6">
      <t>クルマ</t>
    </rPh>
    <rPh sb="7" eb="9">
      <t>ヤチン</t>
    </rPh>
    <rPh sb="16" eb="18">
      <t>キキ</t>
    </rPh>
    <rPh sb="18" eb="19">
      <t>トウ</t>
    </rPh>
    <rPh sb="22" eb="23">
      <t>リョウ</t>
    </rPh>
    <phoneticPr fontId="3"/>
  </si>
  <si>
    <t>全シ協、連合会会費・各会議等負担金</t>
    <rPh sb="0" eb="1">
      <t>ゼン</t>
    </rPh>
    <rPh sb="2" eb="3">
      <t>キョウ</t>
    </rPh>
    <rPh sb="4" eb="7">
      <t>レンゴウカイ</t>
    </rPh>
    <rPh sb="7" eb="9">
      <t>カイヒ</t>
    </rPh>
    <rPh sb="10" eb="11">
      <t>カク</t>
    </rPh>
    <rPh sb="11" eb="13">
      <t>カイギ</t>
    </rPh>
    <rPh sb="13" eb="14">
      <t>トウ</t>
    </rPh>
    <rPh sb="14" eb="17">
      <t>フタンキン</t>
    </rPh>
    <phoneticPr fontId="3"/>
  </si>
  <si>
    <t xml:space="preserve">   施設管理業務受託収益</t>
    <rPh sb="3" eb="5">
      <t>シセツ</t>
    </rPh>
    <rPh sb="5" eb="7">
      <t>カンリ</t>
    </rPh>
    <rPh sb="7" eb="9">
      <t>ギョウム</t>
    </rPh>
    <rPh sb="9" eb="11">
      <t>ジュタク</t>
    </rPh>
    <rPh sb="11" eb="13">
      <t>シュウエキ</t>
    </rPh>
    <phoneticPr fontId="3"/>
  </si>
  <si>
    <t xml:space="preserve">     施設管理業務受託収益</t>
    <rPh sb="5" eb="7">
      <t>シセツ</t>
    </rPh>
    <rPh sb="7" eb="9">
      <t>カンリ</t>
    </rPh>
    <rPh sb="9" eb="11">
      <t>ギョウム</t>
    </rPh>
    <rPh sb="11" eb="13">
      <t>ジュタク</t>
    </rPh>
    <rPh sb="13" eb="15">
      <t>シュウエキ</t>
    </rPh>
    <phoneticPr fontId="3"/>
  </si>
  <si>
    <t>特定資産運用益</t>
    <rPh sb="0" eb="4">
      <t>トクテイシサン</t>
    </rPh>
    <rPh sb="4" eb="7">
      <t>ウンヨウエキ</t>
    </rPh>
    <phoneticPr fontId="2"/>
  </si>
  <si>
    <t>特定資産受取利息</t>
    <rPh sb="0" eb="2">
      <t>トクテイ</t>
    </rPh>
    <rPh sb="2" eb="4">
      <t>シサン</t>
    </rPh>
    <rPh sb="4" eb="6">
      <t>ウケトリ</t>
    </rPh>
    <rPh sb="6" eb="8">
      <t>リソク</t>
    </rPh>
    <phoneticPr fontId="2"/>
  </si>
  <si>
    <t>経常収益計</t>
    <rPh sb="0" eb="4">
      <t>ケイジョウシュウエキ</t>
    </rPh>
    <rPh sb="4" eb="5">
      <t>ケイ</t>
    </rPh>
    <phoneticPr fontId="2"/>
  </si>
  <si>
    <t>特定資産受取利息</t>
    <phoneticPr fontId="2"/>
  </si>
  <si>
    <t>光熱水料費</t>
    <rPh sb="0" eb="2">
      <t>コウネツ</t>
    </rPh>
    <rPh sb="2" eb="5">
      <t>スイリョウヒ</t>
    </rPh>
    <phoneticPr fontId="2"/>
  </si>
  <si>
    <t>灯油代</t>
    <rPh sb="0" eb="3">
      <t>トウユダイ</t>
    </rPh>
    <phoneticPr fontId="2"/>
  </si>
  <si>
    <t>ガソリン・事務用品代他</t>
    <rPh sb="5" eb="7">
      <t>ジム</t>
    </rPh>
    <rPh sb="7" eb="9">
      <t>ヨウヒン</t>
    </rPh>
    <rPh sb="9" eb="10">
      <t>ダイ</t>
    </rPh>
    <rPh sb="10" eb="11">
      <t>ホカ</t>
    </rPh>
    <phoneticPr fontId="3"/>
  </si>
  <si>
    <t>普通預金利息</t>
    <rPh sb="0" eb="2">
      <t>フツウ</t>
    </rPh>
    <rPh sb="2" eb="4">
      <t>ヨキン</t>
    </rPh>
    <rPh sb="4" eb="6">
      <t>リソク</t>
    </rPh>
    <phoneticPr fontId="3"/>
  </si>
  <si>
    <t>労働者派遣事業受託収益</t>
    <rPh sb="0" eb="3">
      <t>ロウドウシャ</t>
    </rPh>
    <rPh sb="3" eb="5">
      <t>ハケン</t>
    </rPh>
    <rPh sb="5" eb="7">
      <t>ジギョウ</t>
    </rPh>
    <rPh sb="7" eb="9">
      <t>ジュタク</t>
    </rPh>
    <rPh sb="9" eb="11">
      <t>シュウエキ</t>
    </rPh>
    <phoneticPr fontId="3"/>
  </si>
  <si>
    <t>労働者派遣事業受託収益</t>
    <rPh sb="0" eb="3">
      <t>ロウドウシャ</t>
    </rPh>
    <rPh sb="3" eb="5">
      <t>ハケン</t>
    </rPh>
    <rPh sb="5" eb="7">
      <t>ジギョウ</t>
    </rPh>
    <rPh sb="7" eb="9">
      <t>ジュタク</t>
    </rPh>
    <rPh sb="9" eb="11">
      <t>シュウエキ</t>
    </rPh>
    <phoneticPr fontId="2"/>
  </si>
  <si>
    <t>職員給料（法人担当分）</t>
    <rPh sb="0" eb="2">
      <t>ショクイン</t>
    </rPh>
    <phoneticPr fontId="2"/>
  </si>
  <si>
    <t>職員給料（公益事業担当分）</t>
    <rPh sb="0" eb="2">
      <t>ショクイン</t>
    </rPh>
    <rPh sb="2" eb="4">
      <t>キュウリョウ</t>
    </rPh>
    <rPh sb="5" eb="7">
      <t>コウエキ</t>
    </rPh>
    <rPh sb="7" eb="9">
      <t>ジギョウ</t>
    </rPh>
    <rPh sb="9" eb="11">
      <t>タントウ</t>
    </rPh>
    <rPh sb="11" eb="12">
      <t>ブン</t>
    </rPh>
    <phoneticPr fontId="3"/>
  </si>
  <si>
    <t>役員賠償責任保険・車両保険</t>
    <rPh sb="0" eb="2">
      <t>ヤクイン</t>
    </rPh>
    <rPh sb="2" eb="4">
      <t>バイショウ</t>
    </rPh>
    <rPh sb="4" eb="6">
      <t>セキニン</t>
    </rPh>
    <rPh sb="6" eb="8">
      <t>ホケン</t>
    </rPh>
    <rPh sb="9" eb="11">
      <t>シャリョウ</t>
    </rPh>
    <rPh sb="11" eb="13">
      <t>ホケン</t>
    </rPh>
    <phoneticPr fontId="3"/>
  </si>
  <si>
    <t>研修費</t>
    <rPh sb="0" eb="3">
      <t>ケンシュウヒ</t>
    </rPh>
    <phoneticPr fontId="2"/>
  </si>
  <si>
    <t>研修受講料</t>
    <rPh sb="0" eb="2">
      <t>ケンシュウ</t>
    </rPh>
    <rPh sb="2" eb="5">
      <t>ジュコウリョウ</t>
    </rPh>
    <phoneticPr fontId="2"/>
  </si>
  <si>
    <t>職員給料（サポ－ト事業担当職員・嘱託職員）</t>
    <rPh sb="2" eb="4">
      <t>キュウリョウ</t>
    </rPh>
    <rPh sb="9" eb="11">
      <t>ジギョウ</t>
    </rPh>
    <rPh sb="11" eb="13">
      <t>タントウ</t>
    </rPh>
    <rPh sb="13" eb="15">
      <t>ショクイン</t>
    </rPh>
    <rPh sb="16" eb="18">
      <t>ショクタク</t>
    </rPh>
    <rPh sb="18" eb="20">
      <t>ショクイン</t>
    </rPh>
    <phoneticPr fontId="2"/>
  </si>
  <si>
    <t>職員賞与（　　　〃　　　　）</t>
    <rPh sb="0" eb="2">
      <t>ショクイン</t>
    </rPh>
    <rPh sb="2" eb="4">
      <t>ショウヨ</t>
    </rPh>
    <phoneticPr fontId="2"/>
  </si>
  <si>
    <t>職員賞与（　　〃　　）</t>
    <rPh sb="0" eb="2">
      <t>ショクイン</t>
    </rPh>
    <rPh sb="2" eb="4">
      <t>ショウヨ</t>
    </rPh>
    <phoneticPr fontId="2"/>
  </si>
  <si>
    <t>職員交通費等（　　〃　　）</t>
    <rPh sb="0" eb="2">
      <t>ショクイン</t>
    </rPh>
    <rPh sb="2" eb="5">
      <t>コウツウヒ</t>
    </rPh>
    <rPh sb="5" eb="6">
      <t>トウ</t>
    </rPh>
    <phoneticPr fontId="2"/>
  </si>
  <si>
    <t>中退共掛金（　　〃　　）</t>
    <rPh sb="0" eb="3">
      <t>チュウタイキョウ</t>
    </rPh>
    <rPh sb="3" eb="5">
      <t>カケキン</t>
    </rPh>
    <phoneticPr fontId="3"/>
  </si>
  <si>
    <t>社会保険料・労働保険料他（　　〃　　）</t>
    <rPh sb="0" eb="2">
      <t>シャカイ</t>
    </rPh>
    <rPh sb="2" eb="4">
      <t>ホケン</t>
    </rPh>
    <rPh sb="4" eb="5">
      <t>リョウ</t>
    </rPh>
    <rPh sb="6" eb="8">
      <t>ロウドウ</t>
    </rPh>
    <rPh sb="8" eb="10">
      <t>ホケン</t>
    </rPh>
    <rPh sb="10" eb="11">
      <t>リョウ</t>
    </rPh>
    <rPh sb="11" eb="12">
      <t>ホカ</t>
    </rPh>
    <phoneticPr fontId="3"/>
  </si>
  <si>
    <t>中退共掛金（　　〃　　）</t>
    <phoneticPr fontId="3"/>
  </si>
  <si>
    <t>健康診断料他（　　〃　　）</t>
    <rPh sb="0" eb="2">
      <t>ケンコウ</t>
    </rPh>
    <rPh sb="2" eb="5">
      <t>シンダンリョウ</t>
    </rPh>
    <rPh sb="5" eb="6">
      <t>ホカ</t>
    </rPh>
    <phoneticPr fontId="3"/>
  </si>
  <si>
    <t>職員給料（嘱託職員法人担当分）</t>
    <rPh sb="2" eb="4">
      <t>キュウリョウ</t>
    </rPh>
    <rPh sb="5" eb="9">
      <t>ショクタクショクイン</t>
    </rPh>
    <rPh sb="9" eb="11">
      <t>ホウジン</t>
    </rPh>
    <rPh sb="11" eb="14">
      <t>タントウブン</t>
    </rPh>
    <phoneticPr fontId="2"/>
  </si>
  <si>
    <t>職員賞与（　　〃　　）　</t>
    <rPh sb="0" eb="2">
      <t>ショクイン</t>
    </rPh>
    <rPh sb="2" eb="4">
      <t>ショウヨ</t>
    </rPh>
    <phoneticPr fontId="2"/>
  </si>
  <si>
    <t>受取会費等</t>
    <rPh sb="0" eb="2">
      <t>ウケトリ</t>
    </rPh>
    <rPh sb="2" eb="4">
      <t>カイヒ</t>
    </rPh>
    <rPh sb="4" eb="5">
      <t>トウ</t>
    </rPh>
    <phoneticPr fontId="3"/>
  </si>
  <si>
    <t>受取補助金</t>
    <rPh sb="0" eb="2">
      <t>ウケトリ</t>
    </rPh>
    <rPh sb="2" eb="5">
      <t>ホジョキン</t>
    </rPh>
    <phoneticPr fontId="3"/>
  </si>
  <si>
    <t>受取町村補助金</t>
    <rPh sb="0" eb="2">
      <t>ウケトリ</t>
    </rPh>
    <rPh sb="2" eb="3">
      <t>マチ</t>
    </rPh>
    <rPh sb="3" eb="4">
      <t>ムラ</t>
    </rPh>
    <rPh sb="4" eb="7">
      <t>ホジョキン</t>
    </rPh>
    <phoneticPr fontId="3"/>
  </si>
  <si>
    <t>備品購入代</t>
    <rPh sb="0" eb="2">
      <t>ビヒン</t>
    </rPh>
    <rPh sb="2" eb="4">
      <t>コウニュウ</t>
    </rPh>
    <rPh sb="4" eb="5">
      <t>ダイ</t>
    </rPh>
    <phoneticPr fontId="3"/>
  </si>
  <si>
    <t>郵送料・電話料・高速道路通行料</t>
    <phoneticPr fontId="2"/>
  </si>
  <si>
    <t>郵送料・電話料・高速道路通行料</t>
    <rPh sb="0" eb="3">
      <t>ユウソウリョウ</t>
    </rPh>
    <rPh sb="4" eb="7">
      <t>デンワリョウ</t>
    </rPh>
    <rPh sb="8" eb="10">
      <t>コウソク</t>
    </rPh>
    <rPh sb="10" eb="12">
      <t>ドウロ</t>
    </rPh>
    <rPh sb="12" eb="15">
      <t>ツウコウリョウ</t>
    </rPh>
    <phoneticPr fontId="3"/>
  </si>
  <si>
    <t>健康診断料他（　　〃　　）</t>
    <rPh sb="0" eb="2">
      <t>ケンコウ</t>
    </rPh>
    <rPh sb="2" eb="4">
      <t>シンダン</t>
    </rPh>
    <rPh sb="4" eb="5">
      <t>リョウ</t>
    </rPh>
    <rPh sb="5" eb="6">
      <t>ホカ</t>
    </rPh>
    <phoneticPr fontId="3"/>
  </si>
  <si>
    <t>ガソリン代・月刊誌購入・事業用事務用品等</t>
    <rPh sb="4" eb="5">
      <t>ダイ</t>
    </rPh>
    <rPh sb="6" eb="9">
      <t>ゲッカンシ</t>
    </rPh>
    <rPh sb="9" eb="11">
      <t>コウニュウ</t>
    </rPh>
    <rPh sb="12" eb="15">
      <t>ジギョウヨウ</t>
    </rPh>
    <rPh sb="15" eb="17">
      <t>ジム</t>
    </rPh>
    <rPh sb="17" eb="19">
      <t>ヨウヒン</t>
    </rPh>
    <rPh sb="19" eb="20">
      <t>トウ</t>
    </rPh>
    <phoneticPr fontId="3"/>
  </si>
  <si>
    <t>職員交通費等（　　　〃　　　　）</t>
    <rPh sb="2" eb="5">
      <t>コウツウヒ</t>
    </rPh>
    <rPh sb="5" eb="6">
      <t>トウ</t>
    </rPh>
    <phoneticPr fontId="2"/>
  </si>
  <si>
    <t>傷害保険・賠償責任保険・車両保険</t>
    <rPh sb="0" eb="2">
      <t>ショウガイ</t>
    </rPh>
    <rPh sb="2" eb="4">
      <t>ホケン</t>
    </rPh>
    <rPh sb="5" eb="7">
      <t>バイショウ</t>
    </rPh>
    <rPh sb="7" eb="9">
      <t>セキニン</t>
    </rPh>
    <rPh sb="9" eb="11">
      <t>ホケン</t>
    </rPh>
    <rPh sb="12" eb="14">
      <t>シャリョウ</t>
    </rPh>
    <rPh sb="14" eb="16">
      <t>ホケン</t>
    </rPh>
    <phoneticPr fontId="3"/>
  </si>
  <si>
    <t>職員交通費等（　　〃　　）</t>
    <rPh sb="2" eb="5">
      <t>コウツウヒ</t>
    </rPh>
    <rPh sb="5" eb="6">
      <t>トウ</t>
    </rPh>
    <phoneticPr fontId="2"/>
  </si>
  <si>
    <t>役職員部会等旅費</t>
    <rPh sb="0" eb="3">
      <t>ヤクショクイン</t>
    </rPh>
    <rPh sb="3" eb="5">
      <t>ブカイ</t>
    </rPh>
    <rPh sb="5" eb="6">
      <t>トウ</t>
    </rPh>
    <rPh sb="6" eb="8">
      <t>リョヒ</t>
    </rPh>
    <phoneticPr fontId="3"/>
  </si>
  <si>
    <t>議案書印刷代・シルバー便り印刷代</t>
    <rPh sb="0" eb="2">
      <t>ギアン</t>
    </rPh>
    <rPh sb="2" eb="3">
      <t>ショ</t>
    </rPh>
    <rPh sb="3" eb="5">
      <t>インサツ</t>
    </rPh>
    <rPh sb="5" eb="6">
      <t>ダイ</t>
    </rPh>
    <rPh sb="11" eb="12">
      <t>ダヨ</t>
    </rPh>
    <rPh sb="13" eb="16">
      <t>インサツダイ</t>
    </rPh>
    <phoneticPr fontId="3"/>
  </si>
  <si>
    <t>受託事業会員配分金・材料費</t>
    <rPh sb="0" eb="2">
      <t>ジュタク</t>
    </rPh>
    <rPh sb="2" eb="4">
      <t>ジギョウ</t>
    </rPh>
    <rPh sb="4" eb="6">
      <t>カイイン</t>
    </rPh>
    <rPh sb="6" eb="8">
      <t>ハイブン</t>
    </rPh>
    <rPh sb="8" eb="9">
      <t>キン</t>
    </rPh>
    <rPh sb="10" eb="13">
      <t>ザイリョウヒ</t>
    </rPh>
    <phoneticPr fontId="3"/>
  </si>
  <si>
    <t>会員配分金・材料費</t>
    <rPh sb="0" eb="2">
      <t>カイイン</t>
    </rPh>
    <rPh sb="2" eb="4">
      <t>ハイブン</t>
    </rPh>
    <rPh sb="4" eb="5">
      <t>キン</t>
    </rPh>
    <rPh sb="6" eb="9">
      <t>ザイリョウヒ</t>
    </rPh>
    <phoneticPr fontId="3"/>
  </si>
  <si>
    <t>会員立替材料費</t>
    <rPh sb="0" eb="2">
      <t>カイイン</t>
    </rPh>
    <rPh sb="2" eb="4">
      <t>タテカエ</t>
    </rPh>
    <rPh sb="4" eb="7">
      <t>ザイリョウヒ</t>
    </rPh>
    <phoneticPr fontId="2"/>
  </si>
  <si>
    <t>会員立替材料費</t>
    <rPh sb="0" eb="2">
      <t>カイイン</t>
    </rPh>
    <rPh sb="2" eb="4">
      <t>タテカエ</t>
    </rPh>
    <rPh sb="4" eb="7">
      <t>ザイリョウヒ</t>
    </rPh>
    <phoneticPr fontId="3"/>
  </si>
  <si>
    <t>２５周年記念事業費</t>
    <rPh sb="2" eb="9">
      <t>シュウネンキネンジギョウヒ</t>
    </rPh>
    <phoneticPr fontId="2"/>
  </si>
  <si>
    <t>　　　    　                   令和８年４月１日から令和９年３月３１日まで</t>
    <rPh sb="27" eb="29">
      <t>レイワ</t>
    </rPh>
    <rPh sb="30" eb="31">
      <t>ネン</t>
    </rPh>
    <rPh sb="32" eb="33">
      <t>ガツ</t>
    </rPh>
    <rPh sb="34" eb="35">
      <t>ニチ</t>
    </rPh>
    <rPh sb="37" eb="39">
      <t>レイワ</t>
    </rPh>
    <rPh sb="40" eb="41">
      <t>ネン</t>
    </rPh>
    <rPh sb="42" eb="43">
      <t>ガツ</t>
    </rPh>
    <rPh sb="45" eb="46">
      <t>ニチ</t>
    </rPh>
    <phoneticPr fontId="3"/>
  </si>
  <si>
    <t>包括的契約に係る収益</t>
    <rPh sb="0" eb="3">
      <t>ホウカツテキ</t>
    </rPh>
    <rPh sb="3" eb="5">
      <t>ケイヤク</t>
    </rPh>
    <rPh sb="6" eb="7">
      <t>カカ</t>
    </rPh>
    <rPh sb="8" eb="10">
      <t>シュウエキ</t>
    </rPh>
    <phoneticPr fontId="2"/>
  </si>
  <si>
    <t>受取センタ－業務委託料</t>
    <rPh sb="0" eb="2">
      <t>ウケトリ</t>
    </rPh>
    <rPh sb="6" eb="8">
      <t>ギョウム</t>
    </rPh>
    <rPh sb="8" eb="11">
      <t>イタクリョウ</t>
    </rPh>
    <phoneticPr fontId="2"/>
  </si>
  <si>
    <t>受取材料費等</t>
    <rPh sb="0" eb="2">
      <t>ウケトリ</t>
    </rPh>
    <rPh sb="2" eb="5">
      <t>ザイリョウヒ</t>
    </rPh>
    <rPh sb="5" eb="6">
      <t>トウ</t>
    </rPh>
    <phoneticPr fontId="2"/>
  </si>
  <si>
    <t>包括的契約に係る支払材料費</t>
    <rPh sb="0" eb="3">
      <t>ホウカツテキ</t>
    </rPh>
    <rPh sb="3" eb="5">
      <t>ケイヤク</t>
    </rPh>
    <rPh sb="6" eb="7">
      <t>カカ</t>
    </rPh>
    <rPh sb="8" eb="10">
      <t>シハラ</t>
    </rPh>
    <rPh sb="10" eb="13">
      <t>ザイリョウヒ</t>
    </rPh>
    <phoneticPr fontId="2"/>
  </si>
  <si>
    <t>年会費1,500円×296人</t>
    <rPh sb="0" eb="3">
      <t>ネンカイヒ</t>
    </rPh>
    <rPh sb="8" eb="9">
      <t>エン</t>
    </rPh>
    <rPh sb="13" eb="14">
      <t>ニン</t>
    </rPh>
    <phoneticPr fontId="3"/>
  </si>
  <si>
    <t>ＯＡ機器ｻｰﾋﾞｽ料・保守料・理事会総会運転手委託</t>
    <rPh sb="2" eb="4">
      <t>キキ</t>
    </rPh>
    <rPh sb="13" eb="14">
      <t>リョウ</t>
    </rPh>
    <rPh sb="19" eb="21">
      <t>ホシュ</t>
    </rPh>
    <rPh sb="22" eb="25">
      <t>リジカイソウカイウンテンシュイタク</t>
    </rPh>
    <phoneticPr fontId="3"/>
  </si>
  <si>
    <t>ＯＡ機器ｻｰﾋﾞｽ料、保守料</t>
    <rPh sb="2" eb="4">
      <t>キキ</t>
    </rPh>
    <rPh sb="9" eb="10">
      <t>リョウ</t>
    </rPh>
    <rPh sb="11" eb="13">
      <t>ホシュ</t>
    </rPh>
    <rPh sb="13" eb="14">
      <t>リョウ</t>
    </rPh>
    <phoneticPr fontId="3"/>
  </si>
  <si>
    <t>新契約による受取材料費</t>
    <rPh sb="0" eb="3">
      <t>シンケイヤク</t>
    </rPh>
    <rPh sb="6" eb="8">
      <t>ウケトリ</t>
    </rPh>
    <rPh sb="8" eb="11">
      <t>ザイリョウヒ</t>
    </rPh>
    <phoneticPr fontId="2"/>
  </si>
  <si>
    <t>新契約による支払材料費</t>
    <rPh sb="0" eb="3">
      <t>シンケイヤク</t>
    </rPh>
    <rPh sb="6" eb="8">
      <t>シハラ</t>
    </rPh>
    <rPh sb="8" eb="11">
      <t>ザイリョウヒ</t>
    </rPh>
    <phoneticPr fontId="2"/>
  </si>
  <si>
    <t>新契約による事務費</t>
    <rPh sb="0" eb="3">
      <t>シンケイヤク</t>
    </rPh>
    <rPh sb="6" eb="9">
      <t>ジムヒ</t>
    </rPh>
    <phoneticPr fontId="2"/>
  </si>
  <si>
    <t xml:space="preserve">                              令和８年度収支予算書 </t>
    <rPh sb="30" eb="32">
      <t>レイワ</t>
    </rPh>
    <rPh sb="33" eb="35">
      <t>ネンド</t>
    </rPh>
    <rPh sb="35" eb="37">
      <t>シュウシ</t>
    </rPh>
    <rPh sb="37" eb="39">
      <t>ヨサン</t>
    </rPh>
    <rPh sb="39" eb="40">
      <t>ショ</t>
    </rPh>
    <phoneticPr fontId="3"/>
  </si>
  <si>
    <t>報告第３号</t>
    <rPh sb="0" eb="2">
      <t>ホウコク</t>
    </rPh>
    <rPh sb="2" eb="3">
      <t>ダイ</t>
    </rPh>
    <rPh sb="4" eb="5">
      <t>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</si>
</sst>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4" fillId="0" borderId="0" xfId="0" applyFont="1">
      <alignment vertical="center"/>
    </xf>
    <xf numFmtId="0" fontId="7" fillId="0" borderId="1" xfId="0" applyFont="1" applyBorder="1" applyAlignment="1"/>
    <xf numFmtId="0" fontId="7" fillId="0" borderId="0" xfId="0" applyFont="1" applyAlignment="1"/>
    <xf numFmtId="0" fontId="8" fillId="0" borderId="0" xfId="0" applyFont="1" applyAlignment="1">
      <alignment horizontal="right"/>
    </xf>
    <xf numFmtId="0" fontId="5" fillId="0" borderId="14" xfId="0" applyFont="1" applyBorder="1" applyAlignment="1"/>
    <xf numFmtId="0" fontId="5" fillId="0" borderId="11" xfId="0" applyFont="1" applyBorder="1" applyAlignment="1"/>
    <xf numFmtId="0" fontId="5" fillId="0" borderId="12" xfId="0" applyFont="1" applyBorder="1" applyAlignment="1"/>
    <xf numFmtId="0" fontId="5" fillId="0" borderId="5" xfId="0" applyFont="1" applyBorder="1" applyAlignment="1"/>
    <xf numFmtId="38" fontId="5" fillId="0" borderId="3" xfId="1" applyFont="1" applyBorder="1" applyAlignment="1"/>
    <xf numFmtId="38" fontId="5" fillId="0" borderId="5" xfId="1" applyFont="1" applyBorder="1" applyAlignment="1"/>
    <xf numFmtId="0" fontId="6" fillId="0" borderId="11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5" fillId="0" borderId="4" xfId="0" applyFont="1" applyBorder="1" applyAlignment="1"/>
    <xf numFmtId="38" fontId="5" fillId="0" borderId="11" xfId="1" applyFont="1" applyBorder="1" applyAlignment="1"/>
    <xf numFmtId="38" fontId="5" fillId="0" borderId="13" xfId="1" applyFont="1" applyBorder="1" applyAlignment="1"/>
    <xf numFmtId="0" fontId="5" fillId="0" borderId="13" xfId="0" applyFont="1" applyBorder="1" applyAlignment="1"/>
    <xf numFmtId="0" fontId="5" fillId="0" borderId="11" xfId="0" applyFont="1" applyBorder="1" applyAlignment="1">
      <alignment horizontal="left"/>
    </xf>
    <xf numFmtId="38" fontId="5" fillId="0" borderId="12" xfId="1" applyFont="1" applyFill="1" applyBorder="1" applyAlignment="1"/>
    <xf numFmtId="3" fontId="5" fillId="0" borderId="13" xfId="1" applyNumberFormat="1" applyFont="1" applyFill="1" applyBorder="1" applyAlignment="1"/>
    <xf numFmtId="38" fontId="5" fillId="0" borderId="13" xfId="1" applyFont="1" applyFill="1" applyBorder="1" applyAlignment="1"/>
    <xf numFmtId="0" fontId="6" fillId="0" borderId="13" xfId="0" applyFont="1" applyBorder="1">
      <alignment vertical="center"/>
    </xf>
    <xf numFmtId="0" fontId="5" fillId="0" borderId="2" xfId="0" applyFont="1" applyBorder="1" applyAlignment="1"/>
    <xf numFmtId="0" fontId="5" fillId="0" borderId="3" xfId="0" applyFont="1" applyBorder="1" applyAlignment="1"/>
    <xf numFmtId="38" fontId="5" fillId="0" borderId="7" xfId="1" applyFont="1" applyFill="1" applyBorder="1" applyAlignment="1"/>
    <xf numFmtId="0" fontId="6" fillId="0" borderId="14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12" xfId="0" applyFont="1" applyBorder="1">
      <alignment vertical="center"/>
    </xf>
    <xf numFmtId="0" fontId="5" fillId="0" borderId="6" xfId="0" applyFont="1" applyBorder="1" applyAlignment="1"/>
    <xf numFmtId="0" fontId="5" fillId="2" borderId="14" xfId="0" applyFont="1" applyFill="1" applyBorder="1" applyAlignment="1"/>
    <xf numFmtId="0" fontId="5" fillId="2" borderId="11" xfId="0" applyFont="1" applyFill="1" applyBorder="1" applyAlignment="1"/>
    <xf numFmtId="0" fontId="5" fillId="2" borderId="11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left"/>
    </xf>
    <xf numFmtId="0" fontId="6" fillId="2" borderId="12" xfId="0" applyFont="1" applyFill="1" applyBorder="1" applyAlignment="1">
      <alignment horizontal="left"/>
    </xf>
    <xf numFmtId="38" fontId="5" fillId="2" borderId="13" xfId="0" applyNumberFormat="1" applyFont="1" applyFill="1" applyBorder="1" applyAlignment="1"/>
    <xf numFmtId="3" fontId="5" fillId="2" borderId="13" xfId="0" applyNumberFormat="1" applyFont="1" applyFill="1" applyBorder="1" applyAlignment="1"/>
    <xf numFmtId="0" fontId="5" fillId="2" borderId="13" xfId="0" applyFont="1" applyFill="1" applyBorder="1" applyAlignment="1"/>
    <xf numFmtId="0" fontId="5" fillId="0" borderId="7" xfId="0" applyFont="1" applyBorder="1" applyAlignment="1"/>
    <xf numFmtId="3" fontId="5" fillId="0" borderId="8" xfId="1" applyNumberFormat="1" applyFont="1" applyFill="1" applyBorder="1" applyAlignment="1"/>
    <xf numFmtId="0" fontId="5" fillId="0" borderId="8" xfId="0" applyFont="1" applyBorder="1" applyAlignment="1"/>
    <xf numFmtId="38" fontId="5" fillId="2" borderId="12" xfId="1" applyFont="1" applyFill="1" applyBorder="1" applyAlignment="1"/>
    <xf numFmtId="3" fontId="5" fillId="2" borderId="13" xfId="1" applyNumberFormat="1" applyFont="1" applyFill="1" applyBorder="1" applyAlignment="1"/>
    <xf numFmtId="38" fontId="5" fillId="0" borderId="12" xfId="0" applyNumberFormat="1" applyFont="1" applyBorder="1" applyAlignment="1"/>
    <xf numFmtId="3" fontId="5" fillId="0" borderId="13" xfId="0" applyNumberFormat="1" applyFont="1" applyBorder="1" applyAlignment="1"/>
    <xf numFmtId="38" fontId="5" fillId="0" borderId="12" xfId="1" applyFont="1" applyBorder="1" applyAlignment="1"/>
    <xf numFmtId="38" fontId="5" fillId="0" borderId="10" xfId="1" applyFont="1" applyBorder="1" applyAlignment="1"/>
    <xf numFmtId="0" fontId="5" fillId="0" borderId="9" xfId="0" applyFont="1" applyBorder="1" applyAlignment="1"/>
    <xf numFmtId="0" fontId="5" fillId="0" borderId="13" xfId="0" applyFont="1" applyBorder="1" applyAlignment="1">
      <alignment shrinkToFit="1"/>
    </xf>
    <xf numFmtId="38" fontId="5" fillId="0" borderId="10" xfId="0" applyNumberFormat="1" applyFont="1" applyBorder="1" applyAlignment="1"/>
    <xf numFmtId="0" fontId="5" fillId="0" borderId="13" xfId="0" applyFont="1" applyBorder="1" applyAlignment="1">
      <alignment wrapText="1"/>
    </xf>
    <xf numFmtId="38" fontId="5" fillId="0" borderId="13" xfId="0" applyNumberFormat="1" applyFont="1" applyBorder="1" applyAlignment="1"/>
    <xf numFmtId="0" fontId="6" fillId="0" borderId="0" xfId="0" applyFont="1">
      <alignment vertical="center"/>
    </xf>
    <xf numFmtId="3" fontId="5" fillId="0" borderId="13" xfId="1" applyNumberFormat="1" applyFont="1" applyBorder="1" applyAlignment="1"/>
    <xf numFmtId="38" fontId="5" fillId="0" borderId="7" xfId="0" applyNumberFormat="1" applyFont="1" applyBorder="1" applyAlignment="1"/>
    <xf numFmtId="3" fontId="5" fillId="0" borderId="12" xfId="0" applyNumberFormat="1" applyFont="1" applyBorder="1" applyAlignment="1"/>
    <xf numFmtId="0" fontId="5" fillId="0" borderId="10" xfId="0" applyFont="1" applyBorder="1" applyAlignment="1"/>
    <xf numFmtId="38" fontId="5" fillId="2" borderId="13" xfId="1" applyFont="1" applyFill="1" applyBorder="1" applyAlignment="1"/>
    <xf numFmtId="3" fontId="5" fillId="2" borderId="12" xfId="1" applyNumberFormat="1" applyFont="1" applyFill="1" applyBorder="1" applyAlignment="1"/>
    <xf numFmtId="0" fontId="8" fillId="0" borderId="13" xfId="0" applyFont="1" applyBorder="1" applyAlignment="1"/>
    <xf numFmtId="0" fontId="4" fillId="0" borderId="0" xfId="0" applyFont="1" applyAlignment="1">
      <alignment horizontal="left" vertical="center"/>
    </xf>
    <xf numFmtId="0" fontId="5" fillId="0" borderId="14" xfId="0" applyFont="1" applyBorder="1" applyAlignment="1"/>
    <xf numFmtId="0" fontId="5" fillId="0" borderId="11" xfId="0" applyFont="1" applyBorder="1" applyAlignment="1"/>
    <xf numFmtId="0" fontId="5" fillId="0" borderId="12" xfId="0" applyFont="1" applyBorder="1" applyAlignment="1"/>
    <xf numFmtId="0" fontId="5" fillId="0" borderId="14" xfId="0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5" fillId="0" borderId="0" xfId="0" applyFont="1" applyAlignment="1"/>
    <xf numFmtId="0" fontId="6" fillId="0" borderId="0" xfId="0" applyFont="1" applyAlignment="1"/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/>
    <xf numFmtId="0" fontId="7" fillId="2" borderId="4" xfId="0" applyFont="1" applyFill="1" applyBorder="1" applyAlignment="1"/>
    <xf numFmtId="0" fontId="7" fillId="2" borderId="6" xfId="0" applyFont="1" applyFill="1" applyBorder="1" applyAlignment="1"/>
    <xf numFmtId="0" fontId="7" fillId="2" borderId="1" xfId="0" applyFont="1" applyFill="1" applyBorder="1" applyAlignment="1"/>
    <xf numFmtId="0" fontId="7" fillId="2" borderId="7" xfId="0" applyFont="1" applyFill="1" applyBorder="1" applyAlignment="1"/>
    <xf numFmtId="0" fontId="7" fillId="2" borderId="5" xfId="0" applyFont="1" applyFill="1" applyBorder="1" applyAlignment="1">
      <alignment horizontal="center" vertical="center" shrinkToFit="1"/>
    </xf>
    <xf numFmtId="0" fontId="7" fillId="2" borderId="8" xfId="0" applyFont="1" applyFill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13" xfId="0" applyFont="1" applyBorder="1" applyAlignment="1"/>
    <xf numFmtId="0" fontId="6" fillId="0" borderId="11" xfId="0" applyFont="1" applyBorder="1" applyAlignment="1"/>
    <xf numFmtId="0" fontId="6" fillId="0" borderId="12" xfId="0" applyFont="1" applyBorder="1" applyAlignme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10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2" borderId="14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left"/>
    </xf>
    <xf numFmtId="0" fontId="6" fillId="2" borderId="12" xfId="0" applyFont="1" applyFill="1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5" fillId="2" borderId="6" xfId="0" applyFont="1" applyFill="1" applyBorder="1" applyAlignment="1"/>
    <xf numFmtId="0" fontId="5" fillId="2" borderId="1" xfId="0" applyFont="1" applyFill="1" applyBorder="1" applyAlignment="1"/>
    <xf numFmtId="0" fontId="5" fillId="2" borderId="7" xfId="0" applyFont="1" applyFill="1" applyBorder="1" applyAlignment="1"/>
    <xf numFmtId="0" fontId="5" fillId="2" borderId="11" xfId="0" applyFont="1" applyFill="1" applyBorder="1" applyAlignment="1"/>
    <xf numFmtId="0" fontId="5" fillId="2" borderId="12" xfId="0" applyFont="1" applyFill="1" applyBorder="1" applyAlignment="1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30E78-CB59-475A-BBD1-2CD751F6D856}">
  <dimension ref="B1:K117"/>
  <sheetViews>
    <sheetView tabSelected="1" workbookViewId="0">
      <selection activeCell="L17" sqref="L17"/>
    </sheetView>
  </sheetViews>
  <sheetFormatPr defaultRowHeight="13.5" x14ac:dyDescent="0.15"/>
  <cols>
    <col min="1" max="1" width="4.125" style="1" customWidth="1"/>
    <col min="2" max="2" width="1.875" style="1" customWidth="1"/>
    <col min="3" max="6" width="1.5" style="1" customWidth="1"/>
    <col min="7" max="7" width="20.75" style="1" customWidth="1"/>
    <col min="8" max="10" width="9.5" style="1" customWidth="1"/>
    <col min="11" max="11" width="36.625" style="1" customWidth="1"/>
    <col min="12" max="16384" width="9" style="1"/>
  </cols>
  <sheetData>
    <row r="1" spans="2:11" x14ac:dyDescent="0.15">
      <c r="B1" s="59" t="s">
        <v>149</v>
      </c>
      <c r="C1" s="59"/>
      <c r="D1" s="59"/>
      <c r="E1" s="59"/>
      <c r="F1" s="59"/>
      <c r="G1" s="59"/>
    </row>
    <row r="2" spans="2:11" ht="14.25" customHeight="1" x14ac:dyDescent="0.15">
      <c r="B2" s="67" t="s">
        <v>148</v>
      </c>
      <c r="C2" s="68"/>
      <c r="D2" s="68"/>
      <c r="E2" s="68"/>
      <c r="F2" s="68"/>
      <c r="G2" s="68"/>
      <c r="H2" s="68"/>
      <c r="I2" s="68"/>
      <c r="J2" s="68"/>
      <c r="K2" s="68"/>
    </row>
    <row r="3" spans="2:11" ht="11.25" customHeight="1" x14ac:dyDescent="0.15">
      <c r="B3" s="69" t="s">
        <v>137</v>
      </c>
      <c r="C3" s="70"/>
      <c r="D3" s="70"/>
      <c r="E3" s="70"/>
      <c r="F3" s="70"/>
      <c r="G3" s="70"/>
      <c r="H3" s="70"/>
      <c r="I3" s="70"/>
      <c r="J3" s="70"/>
      <c r="K3" s="70"/>
    </row>
    <row r="4" spans="2:11" ht="10.5" customHeight="1" x14ac:dyDescent="0.15">
      <c r="B4" s="2"/>
      <c r="C4" s="2"/>
      <c r="D4" s="2"/>
      <c r="E4" s="2"/>
      <c r="F4" s="2"/>
      <c r="G4" s="2"/>
      <c r="H4" s="3"/>
      <c r="I4" s="3"/>
      <c r="J4" s="3"/>
      <c r="K4" s="4" t="s">
        <v>0</v>
      </c>
    </row>
    <row r="5" spans="2:11" ht="8.25" customHeight="1" x14ac:dyDescent="0.15">
      <c r="B5" s="71" t="s">
        <v>1</v>
      </c>
      <c r="C5" s="72"/>
      <c r="D5" s="72"/>
      <c r="E5" s="72"/>
      <c r="F5" s="72"/>
      <c r="G5" s="73"/>
      <c r="H5" s="77" t="s">
        <v>86</v>
      </c>
      <c r="I5" s="77" t="s">
        <v>76</v>
      </c>
      <c r="J5" s="77" t="s">
        <v>87</v>
      </c>
      <c r="K5" s="79" t="s">
        <v>88</v>
      </c>
    </row>
    <row r="6" spans="2:11" ht="8.25" customHeight="1" x14ac:dyDescent="0.15">
      <c r="B6" s="74"/>
      <c r="C6" s="75"/>
      <c r="D6" s="75"/>
      <c r="E6" s="75"/>
      <c r="F6" s="75"/>
      <c r="G6" s="76"/>
      <c r="H6" s="78"/>
      <c r="I6" s="78"/>
      <c r="J6" s="78"/>
      <c r="K6" s="80"/>
    </row>
    <row r="7" spans="2:11" ht="14.25" customHeight="1" x14ac:dyDescent="0.15">
      <c r="B7" s="60" t="s">
        <v>2</v>
      </c>
      <c r="C7" s="61"/>
      <c r="D7" s="61"/>
      <c r="E7" s="61"/>
      <c r="F7" s="61"/>
      <c r="G7" s="62"/>
      <c r="H7" s="8"/>
      <c r="I7" s="9"/>
      <c r="J7" s="10"/>
      <c r="K7" s="8"/>
    </row>
    <row r="8" spans="2:11" ht="14.25" customHeight="1" x14ac:dyDescent="0.15">
      <c r="B8" s="63" t="s">
        <v>3</v>
      </c>
      <c r="C8" s="64"/>
      <c r="D8" s="64"/>
      <c r="E8" s="64"/>
      <c r="F8" s="64"/>
      <c r="G8" s="65"/>
      <c r="H8" s="13"/>
      <c r="I8" s="9"/>
      <c r="J8" s="10"/>
      <c r="K8" s="8"/>
    </row>
    <row r="9" spans="2:11" ht="14.25" customHeight="1" x14ac:dyDescent="0.15">
      <c r="B9" s="63" t="s">
        <v>4</v>
      </c>
      <c r="C9" s="64"/>
      <c r="D9" s="64"/>
      <c r="E9" s="64"/>
      <c r="F9" s="64"/>
      <c r="G9" s="65"/>
      <c r="H9" s="7"/>
      <c r="I9" s="14"/>
      <c r="J9" s="15"/>
      <c r="K9" s="16"/>
    </row>
    <row r="10" spans="2:11" ht="14.25" customHeight="1" x14ac:dyDescent="0.15">
      <c r="B10" s="5"/>
      <c r="C10" s="66" t="s">
        <v>5</v>
      </c>
      <c r="D10" s="64"/>
      <c r="E10" s="64"/>
      <c r="F10" s="64"/>
      <c r="G10" s="65"/>
      <c r="H10" s="18">
        <f>H11+H12+H13</f>
        <v>0</v>
      </c>
      <c r="I10" s="18">
        <f>I11+I12+I13</f>
        <v>80300</v>
      </c>
      <c r="J10" s="19">
        <f>H10-I10</f>
        <v>-80300</v>
      </c>
      <c r="K10" s="16"/>
    </row>
    <row r="11" spans="2:11" ht="14.25" customHeight="1" x14ac:dyDescent="0.15">
      <c r="B11" s="5"/>
      <c r="C11" s="6"/>
      <c r="D11" s="66" t="s">
        <v>6</v>
      </c>
      <c r="E11" s="66"/>
      <c r="F11" s="64"/>
      <c r="G11" s="65"/>
      <c r="H11" s="18">
        <v>0</v>
      </c>
      <c r="I11" s="18">
        <v>75000</v>
      </c>
      <c r="J11" s="19">
        <f t="shared" ref="J11:J30" si="0">H11-I11</f>
        <v>-75000</v>
      </c>
      <c r="K11" s="16" t="s">
        <v>132</v>
      </c>
    </row>
    <row r="12" spans="2:11" ht="14.25" customHeight="1" x14ac:dyDescent="0.15">
      <c r="B12" s="5"/>
      <c r="C12" s="6"/>
      <c r="D12" s="66" t="s">
        <v>7</v>
      </c>
      <c r="E12" s="66"/>
      <c r="F12" s="64"/>
      <c r="G12" s="65"/>
      <c r="H12" s="18">
        <v>0</v>
      </c>
      <c r="I12" s="18">
        <v>50</v>
      </c>
      <c r="J12" s="19">
        <f t="shared" si="0"/>
        <v>-50</v>
      </c>
      <c r="K12" s="16" t="s">
        <v>135</v>
      </c>
    </row>
    <row r="13" spans="2:11" ht="14.25" customHeight="1" x14ac:dyDescent="0.15">
      <c r="B13" s="5"/>
      <c r="C13" s="6"/>
      <c r="D13" s="66" t="s">
        <v>8</v>
      </c>
      <c r="E13" s="66"/>
      <c r="F13" s="64"/>
      <c r="G13" s="65"/>
      <c r="H13" s="18">
        <v>0</v>
      </c>
      <c r="I13" s="18">
        <v>5250</v>
      </c>
      <c r="J13" s="19">
        <f t="shared" si="0"/>
        <v>-5250</v>
      </c>
      <c r="K13" s="16" t="s">
        <v>78</v>
      </c>
    </row>
    <row r="14" spans="2:11" ht="14.25" customHeight="1" x14ac:dyDescent="0.15">
      <c r="B14" s="5"/>
      <c r="C14" s="6" t="s">
        <v>138</v>
      </c>
      <c r="D14" s="17"/>
      <c r="E14" s="17"/>
      <c r="F14" s="11"/>
      <c r="G14" s="12"/>
      <c r="H14" s="18">
        <f>SUM(H15:H16)</f>
        <v>5190</v>
      </c>
      <c r="I14" s="18">
        <f>SUM(I15:I16)</f>
        <v>0</v>
      </c>
      <c r="J14" s="19">
        <f t="shared" si="0"/>
        <v>5190</v>
      </c>
      <c r="K14" s="16"/>
    </row>
    <row r="15" spans="2:11" ht="14.25" customHeight="1" x14ac:dyDescent="0.15">
      <c r="B15" s="5"/>
      <c r="C15" s="6"/>
      <c r="D15" s="17" t="s">
        <v>139</v>
      </c>
      <c r="E15" s="17"/>
      <c r="F15" s="11"/>
      <c r="G15" s="12"/>
      <c r="H15" s="18">
        <v>5040</v>
      </c>
      <c r="I15" s="18">
        <v>0</v>
      </c>
      <c r="J15" s="19">
        <f t="shared" si="0"/>
        <v>5040</v>
      </c>
      <c r="K15" s="16" t="s">
        <v>147</v>
      </c>
    </row>
    <row r="16" spans="2:11" ht="14.25" customHeight="1" x14ac:dyDescent="0.15">
      <c r="B16" s="5"/>
      <c r="C16" s="6"/>
      <c r="D16" s="17" t="s">
        <v>140</v>
      </c>
      <c r="E16" s="17"/>
      <c r="F16" s="11"/>
      <c r="G16" s="12"/>
      <c r="H16" s="18">
        <v>150</v>
      </c>
      <c r="I16" s="18">
        <v>0</v>
      </c>
      <c r="J16" s="19">
        <f t="shared" si="0"/>
        <v>150</v>
      </c>
      <c r="K16" s="16" t="s">
        <v>145</v>
      </c>
    </row>
    <row r="17" spans="2:11" ht="14.25" customHeight="1" x14ac:dyDescent="0.15">
      <c r="B17" s="5"/>
      <c r="C17" s="66" t="s">
        <v>102</v>
      </c>
      <c r="D17" s="64"/>
      <c r="E17" s="64"/>
      <c r="F17" s="64"/>
      <c r="G17" s="65"/>
      <c r="H17" s="18">
        <f>SUM(H18)</f>
        <v>5750</v>
      </c>
      <c r="I17" s="18">
        <f>SUM(I18)</f>
        <v>5664</v>
      </c>
      <c r="J17" s="20">
        <f t="shared" si="0"/>
        <v>86</v>
      </c>
      <c r="K17" s="16"/>
    </row>
    <row r="18" spans="2:11" ht="14.25" customHeight="1" x14ac:dyDescent="0.15">
      <c r="B18" s="5"/>
      <c r="C18" s="6"/>
      <c r="D18" s="66" t="s">
        <v>103</v>
      </c>
      <c r="E18" s="64"/>
      <c r="F18" s="64"/>
      <c r="G18" s="65"/>
      <c r="H18" s="18">
        <v>5750</v>
      </c>
      <c r="I18" s="18">
        <v>5664</v>
      </c>
      <c r="J18" s="20">
        <f t="shared" si="0"/>
        <v>86</v>
      </c>
      <c r="K18" s="16" t="s">
        <v>80</v>
      </c>
    </row>
    <row r="19" spans="2:11" ht="14.25" customHeight="1" x14ac:dyDescent="0.15">
      <c r="B19" s="88" t="s">
        <v>92</v>
      </c>
      <c r="C19" s="89"/>
      <c r="D19" s="89"/>
      <c r="E19" s="89"/>
      <c r="F19" s="89"/>
      <c r="G19" s="90"/>
      <c r="H19" s="7">
        <f>H20</f>
        <v>300</v>
      </c>
      <c r="I19" s="7">
        <f>I20</f>
        <v>300</v>
      </c>
      <c r="J19" s="20">
        <f>H19-I19</f>
        <v>0</v>
      </c>
      <c r="K19" s="21"/>
    </row>
    <row r="20" spans="2:11" ht="14.25" customHeight="1" x14ac:dyDescent="0.15">
      <c r="B20" s="60" t="s">
        <v>93</v>
      </c>
      <c r="C20" s="91"/>
      <c r="D20" s="91"/>
      <c r="E20" s="91"/>
      <c r="F20" s="91"/>
      <c r="G20" s="92"/>
      <c r="H20" s="13">
        <v>300</v>
      </c>
      <c r="I20" s="13">
        <v>300</v>
      </c>
      <c r="J20" s="20">
        <f>H20-I20</f>
        <v>0</v>
      </c>
      <c r="K20" s="16" t="s">
        <v>77</v>
      </c>
    </row>
    <row r="21" spans="2:11" ht="14.25" customHeight="1" x14ac:dyDescent="0.15">
      <c r="B21" s="5"/>
      <c r="C21" s="66" t="s">
        <v>119</v>
      </c>
      <c r="D21" s="64"/>
      <c r="E21" s="64"/>
      <c r="F21" s="64"/>
      <c r="G21" s="65"/>
      <c r="H21" s="18">
        <f>H22</f>
        <v>444</v>
      </c>
      <c r="I21" s="18">
        <f>I22</f>
        <v>441</v>
      </c>
      <c r="J21" s="19">
        <f t="shared" si="0"/>
        <v>3</v>
      </c>
      <c r="K21" s="16"/>
    </row>
    <row r="22" spans="2:11" ht="14.25" customHeight="1" x14ac:dyDescent="0.15">
      <c r="B22" s="5"/>
      <c r="C22" s="6"/>
      <c r="D22" s="66" t="s">
        <v>9</v>
      </c>
      <c r="E22" s="64"/>
      <c r="F22" s="64"/>
      <c r="G22" s="65"/>
      <c r="H22" s="7">
        <v>444</v>
      </c>
      <c r="I22" s="7">
        <v>441</v>
      </c>
      <c r="J22" s="19">
        <f t="shared" si="0"/>
        <v>3</v>
      </c>
      <c r="K22" s="16" t="s">
        <v>142</v>
      </c>
    </row>
    <row r="23" spans="2:11" ht="14.25" customHeight="1" x14ac:dyDescent="0.15">
      <c r="B23" s="5"/>
      <c r="C23" s="66" t="s">
        <v>120</v>
      </c>
      <c r="D23" s="64"/>
      <c r="E23" s="64"/>
      <c r="F23" s="64"/>
      <c r="G23" s="65"/>
      <c r="H23" s="18">
        <f>SUM(H24:H25)</f>
        <v>20000</v>
      </c>
      <c r="I23" s="18">
        <f>SUM(I24:I25)</f>
        <v>20000</v>
      </c>
      <c r="J23" s="20">
        <f t="shared" si="0"/>
        <v>0</v>
      </c>
      <c r="K23" s="16"/>
    </row>
    <row r="24" spans="2:11" ht="14.25" customHeight="1" x14ac:dyDescent="0.15">
      <c r="B24" s="5"/>
      <c r="C24" s="6"/>
      <c r="D24" s="66" t="s">
        <v>10</v>
      </c>
      <c r="E24" s="64"/>
      <c r="F24" s="64"/>
      <c r="G24" s="65"/>
      <c r="H24" s="18">
        <v>10000</v>
      </c>
      <c r="I24" s="18">
        <v>10000</v>
      </c>
      <c r="J24" s="20">
        <f t="shared" si="0"/>
        <v>0</v>
      </c>
      <c r="K24" s="16" t="s">
        <v>11</v>
      </c>
    </row>
    <row r="25" spans="2:11" ht="14.25" customHeight="1" x14ac:dyDescent="0.15">
      <c r="B25" s="22"/>
      <c r="C25" s="23"/>
      <c r="D25" s="81" t="s">
        <v>121</v>
      </c>
      <c r="E25" s="82"/>
      <c r="F25" s="82"/>
      <c r="G25" s="83"/>
      <c r="H25" s="24">
        <v>10000</v>
      </c>
      <c r="I25" s="24">
        <v>10000</v>
      </c>
      <c r="J25" s="20">
        <f t="shared" si="0"/>
        <v>0</v>
      </c>
      <c r="K25" s="16" t="s">
        <v>71</v>
      </c>
    </row>
    <row r="26" spans="2:11" ht="14.25" customHeight="1" x14ac:dyDescent="0.15">
      <c r="B26" s="25"/>
      <c r="C26" s="26" t="s">
        <v>94</v>
      </c>
      <c r="D26" s="26"/>
      <c r="E26" s="26"/>
      <c r="F26" s="26"/>
      <c r="G26" s="27"/>
      <c r="H26" s="21">
        <f>H27</f>
        <v>1</v>
      </c>
      <c r="I26" s="21">
        <f>I27</f>
        <v>1</v>
      </c>
      <c r="J26" s="20">
        <f t="shared" si="0"/>
        <v>0</v>
      </c>
      <c r="K26" s="21"/>
    </row>
    <row r="27" spans="2:11" ht="14.25" customHeight="1" x14ac:dyDescent="0.15">
      <c r="B27" s="25"/>
      <c r="C27" s="26"/>
      <c r="D27" s="26" t="s">
        <v>95</v>
      </c>
      <c r="E27" s="26"/>
      <c r="F27" s="26"/>
      <c r="G27" s="27"/>
      <c r="H27" s="21">
        <v>1</v>
      </c>
      <c r="I27" s="21">
        <v>1</v>
      </c>
      <c r="J27" s="20">
        <f t="shared" si="0"/>
        <v>0</v>
      </c>
      <c r="K27" s="21" t="s">
        <v>97</v>
      </c>
    </row>
    <row r="28" spans="2:11" ht="14.25" customHeight="1" x14ac:dyDescent="0.15">
      <c r="B28" s="28"/>
      <c r="C28" s="84" t="s">
        <v>12</v>
      </c>
      <c r="D28" s="85"/>
      <c r="E28" s="85"/>
      <c r="F28" s="85"/>
      <c r="G28" s="86"/>
      <c r="H28" s="18">
        <f>H29+H30</f>
        <v>45</v>
      </c>
      <c r="I28" s="18">
        <f>I29+I30</f>
        <v>36</v>
      </c>
      <c r="J28" s="19">
        <f t="shared" si="0"/>
        <v>9</v>
      </c>
      <c r="K28" s="16"/>
    </row>
    <row r="29" spans="2:11" ht="14.25" customHeight="1" x14ac:dyDescent="0.15">
      <c r="B29" s="5"/>
      <c r="C29" s="6"/>
      <c r="D29" s="66" t="s">
        <v>13</v>
      </c>
      <c r="E29" s="66"/>
      <c r="F29" s="66"/>
      <c r="G29" s="87"/>
      <c r="H29" s="7">
        <v>15</v>
      </c>
      <c r="I29" s="7">
        <v>6</v>
      </c>
      <c r="J29" s="19">
        <f t="shared" si="0"/>
        <v>9</v>
      </c>
      <c r="K29" s="16" t="s">
        <v>101</v>
      </c>
    </row>
    <row r="30" spans="2:11" ht="14.25" customHeight="1" x14ac:dyDescent="0.15">
      <c r="B30" s="5"/>
      <c r="C30" s="6"/>
      <c r="D30" s="17" t="s">
        <v>12</v>
      </c>
      <c r="E30" s="11"/>
      <c r="F30" s="11"/>
      <c r="G30" s="12"/>
      <c r="H30" s="7">
        <v>30</v>
      </c>
      <c r="I30" s="7">
        <v>30</v>
      </c>
      <c r="J30" s="19">
        <f t="shared" si="0"/>
        <v>0</v>
      </c>
      <c r="K30" s="16"/>
    </row>
    <row r="31" spans="2:11" ht="14.25" customHeight="1" x14ac:dyDescent="0.15">
      <c r="B31" s="29" t="s">
        <v>96</v>
      </c>
      <c r="C31" s="30"/>
      <c r="D31" s="31"/>
      <c r="E31" s="32"/>
      <c r="F31" s="32"/>
      <c r="G31" s="33"/>
      <c r="H31" s="34">
        <f>H10+H17+H21+H23+H19+H26+H28+H14</f>
        <v>31730</v>
      </c>
      <c r="I31" s="34">
        <f>I10+I17+I21+I23+I19+I26+I28</f>
        <v>106742</v>
      </c>
      <c r="J31" s="35">
        <f>J10+J17+J21+J23+J19+J26+J28</f>
        <v>-80202</v>
      </c>
      <c r="K31" s="36"/>
    </row>
    <row r="32" spans="2:11" ht="14.25" customHeight="1" x14ac:dyDescent="0.15">
      <c r="B32" s="96" t="s">
        <v>14</v>
      </c>
      <c r="C32" s="82"/>
      <c r="D32" s="82"/>
      <c r="E32" s="82"/>
      <c r="F32" s="82"/>
      <c r="G32" s="83"/>
      <c r="H32" s="37"/>
      <c r="I32" s="37"/>
      <c r="J32" s="38"/>
      <c r="K32" s="39"/>
    </row>
    <row r="33" spans="2:11" ht="14.25" customHeight="1" x14ac:dyDescent="0.15">
      <c r="B33" s="97" t="s">
        <v>15</v>
      </c>
      <c r="C33" s="98"/>
      <c r="D33" s="98"/>
      <c r="E33" s="98"/>
      <c r="F33" s="98"/>
      <c r="G33" s="99"/>
      <c r="H33" s="40">
        <f>H34+H38+H42+H43+H44+H45+H46+H47+H48+H49+H50+H51+H52+H53+H54+H55+H60+H61+H62+H63+H64+H65+H66+H68+H69</f>
        <v>28755</v>
      </c>
      <c r="I33" s="40">
        <f>I34+I38+I42+I43+I44+I45+I46+I47+I48+I49+I50+I51+I52+I53+I54+I55+I60+I61+I62+I63+I64+I65+I66+I68+I69</f>
        <v>103339</v>
      </c>
      <c r="J33" s="41">
        <f>H33-I33</f>
        <v>-74584</v>
      </c>
      <c r="K33" s="36"/>
    </row>
    <row r="34" spans="2:11" ht="14.25" customHeight="1" x14ac:dyDescent="0.15">
      <c r="B34" s="5"/>
      <c r="C34" s="66" t="s">
        <v>16</v>
      </c>
      <c r="D34" s="64"/>
      <c r="E34" s="64"/>
      <c r="F34" s="64"/>
      <c r="G34" s="65"/>
      <c r="H34" s="42">
        <v>150</v>
      </c>
      <c r="I34" s="42">
        <f>SUM(I35:I36)</f>
        <v>75050</v>
      </c>
      <c r="J34" s="43">
        <f t="shared" ref="J34:J68" si="1">H34-I34</f>
        <v>-74900</v>
      </c>
      <c r="K34" s="16"/>
    </row>
    <row r="35" spans="2:11" ht="14.25" customHeight="1" x14ac:dyDescent="0.15">
      <c r="B35" s="5"/>
      <c r="C35" s="6"/>
      <c r="D35" s="66" t="s">
        <v>17</v>
      </c>
      <c r="E35" s="64"/>
      <c r="F35" s="64"/>
      <c r="G35" s="65"/>
      <c r="H35" s="44">
        <v>0</v>
      </c>
      <c r="I35" s="44">
        <v>75000</v>
      </c>
      <c r="J35" s="43">
        <f t="shared" si="1"/>
        <v>-75000</v>
      </c>
      <c r="K35" s="16" t="s">
        <v>133</v>
      </c>
    </row>
    <row r="36" spans="2:11" ht="14.25" customHeight="1" x14ac:dyDescent="0.15">
      <c r="B36" s="5"/>
      <c r="C36" s="6"/>
      <c r="D36" s="66" t="s">
        <v>18</v>
      </c>
      <c r="E36" s="64"/>
      <c r="F36" s="64"/>
      <c r="G36" s="65"/>
      <c r="H36" s="15">
        <v>0</v>
      </c>
      <c r="I36" s="44">
        <v>50</v>
      </c>
      <c r="J36" s="43">
        <f t="shared" si="1"/>
        <v>-50</v>
      </c>
      <c r="K36" s="16" t="s">
        <v>134</v>
      </c>
    </row>
    <row r="37" spans="2:11" ht="14.25" customHeight="1" x14ac:dyDescent="0.15">
      <c r="B37" s="5"/>
      <c r="C37" s="17" t="s">
        <v>141</v>
      </c>
      <c r="D37" s="11"/>
      <c r="E37" s="11"/>
      <c r="F37" s="12"/>
      <c r="H37" s="15">
        <v>150</v>
      </c>
      <c r="I37" s="45">
        <v>0</v>
      </c>
      <c r="J37" s="43">
        <f t="shared" si="1"/>
        <v>150</v>
      </c>
      <c r="K37" s="16" t="s">
        <v>146</v>
      </c>
    </row>
    <row r="38" spans="2:11" ht="14.25" customHeight="1" x14ac:dyDescent="0.15">
      <c r="B38" s="5"/>
      <c r="C38" s="66" t="s">
        <v>19</v>
      </c>
      <c r="D38" s="64"/>
      <c r="E38" s="64"/>
      <c r="F38" s="64"/>
      <c r="G38" s="65"/>
      <c r="H38" s="44">
        <f>H39+H40+H41</f>
        <v>9230</v>
      </c>
      <c r="I38" s="44">
        <f>I39+I40+I41</f>
        <v>9155</v>
      </c>
      <c r="J38" s="43">
        <f t="shared" si="1"/>
        <v>75</v>
      </c>
      <c r="K38" s="16"/>
    </row>
    <row r="39" spans="2:11" ht="14.25" customHeight="1" x14ac:dyDescent="0.15">
      <c r="B39" s="5"/>
      <c r="C39" s="6"/>
      <c r="D39" s="66" t="s">
        <v>20</v>
      </c>
      <c r="E39" s="64"/>
      <c r="F39" s="64"/>
      <c r="G39" s="65"/>
      <c r="H39" s="44">
        <v>6296</v>
      </c>
      <c r="I39" s="44">
        <v>6244</v>
      </c>
      <c r="J39" s="43">
        <f t="shared" si="1"/>
        <v>52</v>
      </c>
      <c r="K39" s="16" t="s">
        <v>105</v>
      </c>
    </row>
    <row r="40" spans="2:11" ht="14.25" customHeight="1" x14ac:dyDescent="0.15">
      <c r="B40" s="5"/>
      <c r="C40" s="6"/>
      <c r="D40" s="66" t="s">
        <v>21</v>
      </c>
      <c r="E40" s="64"/>
      <c r="F40" s="64"/>
      <c r="G40" s="65"/>
      <c r="H40" s="44">
        <v>2624</v>
      </c>
      <c r="I40" s="44">
        <v>2602</v>
      </c>
      <c r="J40" s="43">
        <f t="shared" si="1"/>
        <v>22</v>
      </c>
      <c r="K40" s="16" t="s">
        <v>111</v>
      </c>
    </row>
    <row r="41" spans="2:11" ht="14.25" customHeight="1" x14ac:dyDescent="0.15">
      <c r="B41" s="5"/>
      <c r="C41" s="6"/>
      <c r="D41" s="66" t="s">
        <v>22</v>
      </c>
      <c r="E41" s="64"/>
      <c r="F41" s="64"/>
      <c r="G41" s="65"/>
      <c r="H41" s="44">
        <v>310</v>
      </c>
      <c r="I41" s="44">
        <v>309</v>
      </c>
      <c r="J41" s="43">
        <f t="shared" si="1"/>
        <v>1</v>
      </c>
      <c r="K41" s="16" t="s">
        <v>112</v>
      </c>
    </row>
    <row r="42" spans="2:11" ht="14.25" customHeight="1" x14ac:dyDescent="0.15">
      <c r="B42" s="5"/>
      <c r="C42" s="66" t="s">
        <v>23</v>
      </c>
      <c r="D42" s="64"/>
      <c r="E42" s="64"/>
      <c r="F42" s="64"/>
      <c r="G42" s="65"/>
      <c r="H42" s="44">
        <v>2463</v>
      </c>
      <c r="I42" s="44">
        <v>2412</v>
      </c>
      <c r="J42" s="43">
        <f t="shared" si="1"/>
        <v>51</v>
      </c>
      <c r="K42" s="16" t="s">
        <v>114</v>
      </c>
    </row>
    <row r="43" spans="2:11" ht="14.25" customHeight="1" x14ac:dyDescent="0.15">
      <c r="B43" s="46"/>
      <c r="C43" s="93" t="s">
        <v>24</v>
      </c>
      <c r="D43" s="94"/>
      <c r="E43" s="94"/>
      <c r="F43" s="94"/>
      <c r="G43" s="95"/>
      <c r="H43" s="45">
        <v>1080</v>
      </c>
      <c r="I43" s="45">
        <v>1080</v>
      </c>
      <c r="J43" s="43">
        <f t="shared" si="1"/>
        <v>0</v>
      </c>
      <c r="K43" s="16" t="s">
        <v>113</v>
      </c>
    </row>
    <row r="44" spans="2:11" ht="14.25" customHeight="1" x14ac:dyDescent="0.15">
      <c r="B44" s="22"/>
      <c r="C44" s="81" t="s">
        <v>25</v>
      </c>
      <c r="D44" s="82"/>
      <c r="E44" s="82"/>
      <c r="F44" s="82"/>
      <c r="G44" s="83"/>
      <c r="H44" s="42">
        <v>45</v>
      </c>
      <c r="I44" s="42">
        <v>45</v>
      </c>
      <c r="J44" s="43">
        <f t="shared" si="1"/>
        <v>0</v>
      </c>
      <c r="K44" s="16" t="s">
        <v>125</v>
      </c>
    </row>
    <row r="45" spans="2:11" ht="14.25" customHeight="1" x14ac:dyDescent="0.15">
      <c r="B45" s="22"/>
      <c r="C45" s="81" t="s">
        <v>26</v>
      </c>
      <c r="D45" s="82"/>
      <c r="E45" s="82"/>
      <c r="F45" s="82"/>
      <c r="G45" s="83"/>
      <c r="H45" s="42">
        <v>32</v>
      </c>
      <c r="I45" s="42">
        <v>32</v>
      </c>
      <c r="J45" s="43">
        <f t="shared" si="1"/>
        <v>0</v>
      </c>
      <c r="K45" s="16" t="s">
        <v>72</v>
      </c>
    </row>
    <row r="46" spans="2:11" ht="14.25" customHeight="1" x14ac:dyDescent="0.15">
      <c r="B46" s="22"/>
      <c r="C46" s="81" t="s">
        <v>27</v>
      </c>
      <c r="D46" s="82"/>
      <c r="E46" s="82"/>
      <c r="F46" s="82"/>
      <c r="G46" s="83"/>
      <c r="H46" s="42">
        <v>206</v>
      </c>
      <c r="I46" s="42">
        <v>246</v>
      </c>
      <c r="J46" s="43">
        <f t="shared" si="1"/>
        <v>-40</v>
      </c>
      <c r="K46" s="16" t="s">
        <v>130</v>
      </c>
    </row>
    <row r="47" spans="2:11" ht="14.25" customHeight="1" x14ac:dyDescent="0.15">
      <c r="B47" s="5"/>
      <c r="C47" s="66" t="s">
        <v>29</v>
      </c>
      <c r="D47" s="64"/>
      <c r="E47" s="64"/>
      <c r="F47" s="64"/>
      <c r="G47" s="65"/>
      <c r="H47" s="42">
        <v>904</v>
      </c>
      <c r="I47" s="42">
        <v>968</v>
      </c>
      <c r="J47" s="43">
        <f t="shared" si="1"/>
        <v>-64</v>
      </c>
      <c r="K47" s="16" t="s">
        <v>124</v>
      </c>
    </row>
    <row r="48" spans="2:11" ht="14.25" customHeight="1" x14ac:dyDescent="0.15">
      <c r="B48" s="5"/>
      <c r="C48" s="66" t="s">
        <v>30</v>
      </c>
      <c r="D48" s="64"/>
      <c r="E48" s="64"/>
      <c r="F48" s="64"/>
      <c r="G48" s="65"/>
      <c r="H48" s="42">
        <v>46</v>
      </c>
      <c r="I48" s="42">
        <v>90</v>
      </c>
      <c r="J48" s="43">
        <f t="shared" si="1"/>
        <v>-44</v>
      </c>
      <c r="K48" s="16" t="s">
        <v>122</v>
      </c>
    </row>
    <row r="49" spans="2:11" ht="14.25" customHeight="1" x14ac:dyDescent="0.15">
      <c r="B49" s="46"/>
      <c r="C49" s="93" t="s">
        <v>31</v>
      </c>
      <c r="D49" s="94"/>
      <c r="E49" s="94"/>
      <c r="F49" s="94"/>
      <c r="G49" s="95"/>
      <c r="H49" s="42">
        <v>610</v>
      </c>
      <c r="I49" s="42">
        <v>740</v>
      </c>
      <c r="J49" s="43">
        <f t="shared" si="1"/>
        <v>-130</v>
      </c>
      <c r="K49" s="47" t="s">
        <v>126</v>
      </c>
    </row>
    <row r="50" spans="2:11" ht="14.25" customHeight="1" x14ac:dyDescent="0.15">
      <c r="B50" s="5"/>
      <c r="C50" s="66" t="s">
        <v>32</v>
      </c>
      <c r="D50" s="64"/>
      <c r="E50" s="64"/>
      <c r="F50" s="64"/>
      <c r="G50" s="65"/>
      <c r="H50" s="42">
        <v>80</v>
      </c>
      <c r="I50" s="42">
        <v>24</v>
      </c>
      <c r="J50" s="43">
        <f t="shared" si="1"/>
        <v>56</v>
      </c>
      <c r="K50" s="16" t="s">
        <v>73</v>
      </c>
    </row>
    <row r="51" spans="2:11" ht="14.25" customHeight="1" x14ac:dyDescent="0.15">
      <c r="B51" s="5"/>
      <c r="C51" s="66" t="s">
        <v>33</v>
      </c>
      <c r="D51" s="64"/>
      <c r="E51" s="64"/>
      <c r="F51" s="64"/>
      <c r="G51" s="65"/>
      <c r="H51" s="42">
        <v>375</v>
      </c>
      <c r="I51" s="42">
        <v>405</v>
      </c>
      <c r="J51" s="43">
        <f t="shared" si="1"/>
        <v>-30</v>
      </c>
      <c r="K51" s="16" t="s">
        <v>81</v>
      </c>
    </row>
    <row r="52" spans="2:11" ht="14.25" customHeight="1" x14ac:dyDescent="0.15">
      <c r="B52" s="5"/>
      <c r="C52" s="17" t="s">
        <v>98</v>
      </c>
      <c r="D52" s="11"/>
      <c r="E52" s="11"/>
      <c r="F52" s="11"/>
      <c r="G52" s="12"/>
      <c r="H52" s="42">
        <v>44</v>
      </c>
      <c r="I52" s="42">
        <v>44</v>
      </c>
      <c r="J52" s="43">
        <f t="shared" si="1"/>
        <v>0</v>
      </c>
      <c r="K52" s="16" t="s">
        <v>99</v>
      </c>
    </row>
    <row r="53" spans="2:11" ht="14.25" customHeight="1" x14ac:dyDescent="0.15">
      <c r="B53" s="5"/>
      <c r="C53" s="66" t="s">
        <v>34</v>
      </c>
      <c r="D53" s="64"/>
      <c r="E53" s="64"/>
      <c r="F53" s="64"/>
      <c r="G53" s="65"/>
      <c r="H53" s="44">
        <v>2019</v>
      </c>
      <c r="I53" s="44">
        <v>1586</v>
      </c>
      <c r="J53" s="43">
        <f t="shared" si="1"/>
        <v>433</v>
      </c>
      <c r="K53" s="47" t="s">
        <v>90</v>
      </c>
    </row>
    <row r="54" spans="2:11" ht="14.25" customHeight="1" x14ac:dyDescent="0.15">
      <c r="B54" s="5"/>
      <c r="C54" s="66" t="s">
        <v>35</v>
      </c>
      <c r="D54" s="64"/>
      <c r="E54" s="64"/>
      <c r="F54" s="64"/>
      <c r="G54" s="65"/>
      <c r="H54" s="42">
        <v>929</v>
      </c>
      <c r="I54" s="42">
        <v>789</v>
      </c>
      <c r="J54" s="43">
        <f t="shared" si="1"/>
        <v>140</v>
      </c>
      <c r="K54" s="16" t="s">
        <v>128</v>
      </c>
    </row>
    <row r="55" spans="2:11" ht="15.75" customHeight="1" x14ac:dyDescent="0.15">
      <c r="B55" s="5"/>
      <c r="C55" s="66" t="s">
        <v>36</v>
      </c>
      <c r="D55" s="64"/>
      <c r="E55" s="64"/>
      <c r="F55" s="64"/>
      <c r="G55" s="65"/>
      <c r="H55" s="48">
        <f>SUM(H56:H59)</f>
        <v>6053</v>
      </c>
      <c r="I55" s="48">
        <v>5957</v>
      </c>
      <c r="J55" s="43">
        <f t="shared" si="1"/>
        <v>96</v>
      </c>
      <c r="K55" s="49"/>
    </row>
    <row r="56" spans="2:11" ht="15.75" customHeight="1" x14ac:dyDescent="0.15">
      <c r="B56" s="5"/>
      <c r="C56" s="6"/>
      <c r="D56" s="66" t="s">
        <v>20</v>
      </c>
      <c r="E56" s="64"/>
      <c r="F56" s="64"/>
      <c r="G56" s="65"/>
      <c r="H56" s="42">
        <v>4060</v>
      </c>
      <c r="I56" s="42">
        <v>3993</v>
      </c>
      <c r="J56" s="43">
        <f t="shared" si="1"/>
        <v>67</v>
      </c>
      <c r="K56" s="47" t="s">
        <v>109</v>
      </c>
    </row>
    <row r="57" spans="2:11" ht="14.25" customHeight="1" x14ac:dyDescent="0.15">
      <c r="B57" s="5"/>
      <c r="C57" s="6"/>
      <c r="D57" s="66" t="s">
        <v>21</v>
      </c>
      <c r="E57" s="64"/>
      <c r="F57" s="64"/>
      <c r="G57" s="65"/>
      <c r="H57" s="42">
        <v>1692</v>
      </c>
      <c r="I57" s="42">
        <v>1664</v>
      </c>
      <c r="J57" s="43">
        <f t="shared" si="1"/>
        <v>28</v>
      </c>
      <c r="K57" s="49" t="s">
        <v>110</v>
      </c>
    </row>
    <row r="58" spans="2:11" ht="14.25" customHeight="1" x14ac:dyDescent="0.15">
      <c r="B58" s="5"/>
      <c r="C58" s="6"/>
      <c r="D58" s="66" t="s">
        <v>22</v>
      </c>
      <c r="E58" s="64"/>
      <c r="F58" s="64"/>
      <c r="G58" s="65"/>
      <c r="H58" s="42">
        <v>251</v>
      </c>
      <c r="I58" s="42">
        <v>250</v>
      </c>
      <c r="J58" s="43">
        <f t="shared" si="1"/>
        <v>1</v>
      </c>
      <c r="K58" s="49" t="s">
        <v>127</v>
      </c>
    </row>
    <row r="59" spans="2:11" ht="14.25" customHeight="1" x14ac:dyDescent="0.15">
      <c r="B59" s="5"/>
      <c r="C59" s="6"/>
      <c r="D59" s="66" t="s">
        <v>82</v>
      </c>
      <c r="E59" s="64"/>
      <c r="F59" s="64"/>
      <c r="G59" s="65"/>
      <c r="H59" s="42">
        <v>50</v>
      </c>
      <c r="I59" s="42">
        <v>50</v>
      </c>
      <c r="J59" s="43">
        <f t="shared" si="1"/>
        <v>0</v>
      </c>
      <c r="K59" s="49" t="s">
        <v>83</v>
      </c>
    </row>
    <row r="60" spans="2:11" ht="14.25" customHeight="1" x14ac:dyDescent="0.15">
      <c r="B60" s="5"/>
      <c r="C60" s="66" t="s">
        <v>37</v>
      </c>
      <c r="D60" s="64"/>
      <c r="E60" s="64"/>
      <c r="F60" s="64"/>
      <c r="G60" s="65"/>
      <c r="H60" s="42">
        <v>2075</v>
      </c>
      <c r="I60" s="42">
        <v>2080</v>
      </c>
      <c r="J60" s="43">
        <f t="shared" si="1"/>
        <v>-5</v>
      </c>
      <c r="K60" s="16" t="s">
        <v>38</v>
      </c>
    </row>
    <row r="61" spans="2:11" ht="14.25" customHeight="1" x14ac:dyDescent="0.15">
      <c r="B61" s="5"/>
      <c r="C61" s="66" t="s">
        <v>46</v>
      </c>
      <c r="D61" s="64"/>
      <c r="E61" s="64"/>
      <c r="F61" s="64"/>
      <c r="G61" s="65"/>
      <c r="H61" s="50">
        <v>20</v>
      </c>
      <c r="I61" s="50">
        <v>20</v>
      </c>
      <c r="J61" s="43">
        <f t="shared" si="1"/>
        <v>0</v>
      </c>
      <c r="K61" s="16" t="s">
        <v>47</v>
      </c>
    </row>
    <row r="62" spans="2:11" ht="14.25" customHeight="1" x14ac:dyDescent="0.15">
      <c r="B62" s="5"/>
      <c r="C62" s="66" t="s">
        <v>39</v>
      </c>
      <c r="D62" s="64"/>
      <c r="E62" s="64"/>
      <c r="F62" s="64"/>
      <c r="G62" s="65"/>
      <c r="H62" s="42">
        <v>356</v>
      </c>
      <c r="I62" s="42">
        <v>356</v>
      </c>
      <c r="J62" s="43">
        <f t="shared" si="1"/>
        <v>0</v>
      </c>
      <c r="K62" s="16" t="s">
        <v>40</v>
      </c>
    </row>
    <row r="63" spans="2:11" ht="14.25" customHeight="1" x14ac:dyDescent="0.15">
      <c r="B63" s="5"/>
      <c r="C63" s="66" t="s">
        <v>41</v>
      </c>
      <c r="D63" s="64"/>
      <c r="E63" s="64"/>
      <c r="F63" s="64"/>
      <c r="G63" s="65"/>
      <c r="H63" s="42">
        <v>1898</v>
      </c>
      <c r="I63" s="42">
        <v>2010</v>
      </c>
      <c r="J63" s="43">
        <f t="shared" si="1"/>
        <v>-112</v>
      </c>
      <c r="K63" s="16" t="s">
        <v>144</v>
      </c>
    </row>
    <row r="64" spans="2:11" ht="14.25" customHeight="1" x14ac:dyDescent="0.15">
      <c r="B64" s="5"/>
      <c r="C64" s="17" t="s">
        <v>107</v>
      </c>
      <c r="D64" s="11"/>
      <c r="E64" s="11"/>
      <c r="F64" s="11"/>
      <c r="G64" s="12"/>
      <c r="H64" s="42">
        <v>10</v>
      </c>
      <c r="I64" s="42">
        <v>30</v>
      </c>
      <c r="J64" s="43">
        <f t="shared" si="1"/>
        <v>-20</v>
      </c>
      <c r="K64" s="16" t="s">
        <v>108</v>
      </c>
    </row>
    <row r="65" spans="2:11" ht="14.25" customHeight="1" x14ac:dyDescent="0.15">
      <c r="B65" s="5"/>
      <c r="C65" s="66" t="s">
        <v>42</v>
      </c>
      <c r="D65" s="64"/>
      <c r="E65" s="64"/>
      <c r="F65" s="64"/>
      <c r="G65" s="65"/>
      <c r="H65" s="42">
        <v>10</v>
      </c>
      <c r="I65" s="42">
        <v>10</v>
      </c>
      <c r="J65" s="43">
        <f>H65-I65</f>
        <v>0</v>
      </c>
      <c r="K65" s="16" t="s">
        <v>43</v>
      </c>
    </row>
    <row r="66" spans="2:11" ht="14.25" customHeight="1" x14ac:dyDescent="0.15">
      <c r="B66" s="5"/>
      <c r="C66" s="66" t="s">
        <v>70</v>
      </c>
      <c r="D66" s="66"/>
      <c r="E66" s="66"/>
      <c r="F66" s="66"/>
      <c r="G66" s="87"/>
      <c r="H66" s="42">
        <v>0</v>
      </c>
      <c r="I66" s="42">
        <v>100</v>
      </c>
      <c r="J66" s="43">
        <f t="shared" si="1"/>
        <v>-100</v>
      </c>
      <c r="K66" s="16" t="s">
        <v>89</v>
      </c>
    </row>
    <row r="67" spans="2:11" ht="14.25" hidden="1" customHeight="1" x14ac:dyDescent="0.15">
      <c r="B67" s="51"/>
      <c r="C67" s="51"/>
      <c r="D67" s="51"/>
      <c r="E67" s="51"/>
      <c r="F67" s="51"/>
      <c r="G67" s="51"/>
      <c r="H67" s="51"/>
      <c r="I67" s="51"/>
      <c r="J67" s="51"/>
      <c r="K67" s="51"/>
    </row>
    <row r="68" spans="2:11" ht="14.25" customHeight="1" x14ac:dyDescent="0.15">
      <c r="B68" s="5"/>
      <c r="C68" s="66" t="s">
        <v>44</v>
      </c>
      <c r="D68" s="64"/>
      <c r="E68" s="64"/>
      <c r="F68" s="64"/>
      <c r="G68" s="65"/>
      <c r="H68" s="42">
        <v>110</v>
      </c>
      <c r="I68" s="42">
        <v>100</v>
      </c>
      <c r="J68" s="52">
        <f t="shared" si="1"/>
        <v>10</v>
      </c>
      <c r="K68" s="16" t="s">
        <v>45</v>
      </c>
    </row>
    <row r="69" spans="2:11" ht="14.25" customHeight="1" x14ac:dyDescent="0.15">
      <c r="B69" s="28"/>
      <c r="C69" s="84" t="s">
        <v>48</v>
      </c>
      <c r="D69" s="85"/>
      <c r="E69" s="85"/>
      <c r="F69" s="85"/>
      <c r="G69" s="86"/>
      <c r="H69" s="53">
        <v>10</v>
      </c>
      <c r="I69" s="53">
        <v>10</v>
      </c>
      <c r="J69" s="43">
        <f>H69-I69</f>
        <v>0</v>
      </c>
      <c r="K69" s="16"/>
    </row>
    <row r="70" spans="2:11" ht="14.25" customHeight="1" x14ac:dyDescent="0.15">
      <c r="B70" s="97" t="s">
        <v>49</v>
      </c>
      <c r="C70" s="98"/>
      <c r="D70" s="98"/>
      <c r="E70" s="98"/>
      <c r="F70" s="98"/>
      <c r="G70" s="99"/>
      <c r="H70" s="40">
        <f>H71+H75+H76+H77+H78+H79+H80+H81+H83+H84+H85+H86+H87+H92+H93+H94+H95+H97+H98+H88+H82+H96</f>
        <v>4545</v>
      </c>
      <c r="I70" s="40">
        <f>I71+I75+I76+I77+I78+I79+I80+I81+I83+I84+I85+I86+I87+I92+I93+I94+I95+I97+I98+I88+I82+I96</f>
        <v>6203</v>
      </c>
      <c r="J70" s="41">
        <f>H70-I70</f>
        <v>-1658</v>
      </c>
      <c r="K70" s="36"/>
    </row>
    <row r="71" spans="2:11" ht="14.25" customHeight="1" x14ac:dyDescent="0.15">
      <c r="B71" s="5"/>
      <c r="C71" s="66" t="s">
        <v>19</v>
      </c>
      <c r="D71" s="64"/>
      <c r="E71" s="64"/>
      <c r="F71" s="64"/>
      <c r="G71" s="65"/>
      <c r="H71" s="44">
        <f>H72+H73+H74</f>
        <v>1498</v>
      </c>
      <c r="I71" s="44">
        <f>I72+I73+I74</f>
        <v>1480</v>
      </c>
      <c r="J71" s="52">
        <f t="shared" ref="J71:J91" si="2">H71-I71</f>
        <v>18</v>
      </c>
      <c r="K71" s="16"/>
    </row>
    <row r="72" spans="2:11" ht="14.25" customHeight="1" x14ac:dyDescent="0.15">
      <c r="B72" s="5"/>
      <c r="C72" s="6"/>
      <c r="D72" s="66" t="s">
        <v>20</v>
      </c>
      <c r="E72" s="64"/>
      <c r="F72" s="64"/>
      <c r="G72" s="65"/>
      <c r="H72" s="54">
        <v>1026</v>
      </c>
      <c r="I72" s="54">
        <v>1013</v>
      </c>
      <c r="J72" s="52">
        <f t="shared" si="2"/>
        <v>13</v>
      </c>
      <c r="K72" s="16" t="s">
        <v>104</v>
      </c>
    </row>
    <row r="73" spans="2:11" ht="14.25" customHeight="1" x14ac:dyDescent="0.15">
      <c r="B73" s="5"/>
      <c r="C73" s="6"/>
      <c r="D73" s="66" t="s">
        <v>21</v>
      </c>
      <c r="E73" s="64"/>
      <c r="F73" s="64"/>
      <c r="G73" s="65"/>
      <c r="H73" s="7">
        <v>428</v>
      </c>
      <c r="I73" s="7">
        <v>423</v>
      </c>
      <c r="J73" s="52">
        <f t="shared" si="2"/>
        <v>5</v>
      </c>
      <c r="K73" s="16" t="s">
        <v>111</v>
      </c>
    </row>
    <row r="74" spans="2:11" ht="14.25" customHeight="1" x14ac:dyDescent="0.15">
      <c r="B74" s="5"/>
      <c r="C74" s="6"/>
      <c r="D74" s="66" t="s">
        <v>22</v>
      </c>
      <c r="E74" s="64"/>
      <c r="F74" s="64"/>
      <c r="G74" s="65"/>
      <c r="H74" s="7">
        <v>44</v>
      </c>
      <c r="I74" s="7">
        <v>44</v>
      </c>
      <c r="J74" s="52">
        <f t="shared" si="2"/>
        <v>0</v>
      </c>
      <c r="K74" s="16" t="s">
        <v>112</v>
      </c>
    </row>
    <row r="75" spans="2:11" ht="14.25" customHeight="1" x14ac:dyDescent="0.15">
      <c r="B75" s="5"/>
      <c r="C75" s="66" t="s">
        <v>23</v>
      </c>
      <c r="D75" s="64"/>
      <c r="E75" s="64"/>
      <c r="F75" s="64"/>
      <c r="G75" s="65"/>
      <c r="H75" s="7">
        <v>291</v>
      </c>
      <c r="I75" s="7">
        <v>280</v>
      </c>
      <c r="J75" s="52">
        <f t="shared" si="2"/>
        <v>11</v>
      </c>
      <c r="K75" s="16" t="s">
        <v>114</v>
      </c>
    </row>
    <row r="76" spans="2:11" ht="14.25" customHeight="1" x14ac:dyDescent="0.15">
      <c r="B76" s="5"/>
      <c r="C76" s="66" t="s">
        <v>24</v>
      </c>
      <c r="D76" s="64"/>
      <c r="E76" s="64"/>
      <c r="F76" s="64"/>
      <c r="G76" s="65"/>
      <c r="H76" s="7">
        <v>120</v>
      </c>
      <c r="I76" s="7">
        <v>120</v>
      </c>
      <c r="J76" s="52">
        <f t="shared" si="2"/>
        <v>0</v>
      </c>
      <c r="K76" s="16" t="s">
        <v>115</v>
      </c>
    </row>
    <row r="77" spans="2:11" ht="14.25" customHeight="1" x14ac:dyDescent="0.15">
      <c r="B77" s="46"/>
      <c r="C77" s="93" t="s">
        <v>25</v>
      </c>
      <c r="D77" s="94"/>
      <c r="E77" s="94"/>
      <c r="F77" s="94"/>
      <c r="G77" s="95"/>
      <c r="H77" s="55">
        <v>92</v>
      </c>
      <c r="I77" s="55">
        <v>71</v>
      </c>
      <c r="J77" s="52">
        <f t="shared" si="2"/>
        <v>21</v>
      </c>
      <c r="K77" s="16" t="s">
        <v>116</v>
      </c>
    </row>
    <row r="78" spans="2:11" ht="14.25" customHeight="1" x14ac:dyDescent="0.15">
      <c r="B78" s="5"/>
      <c r="C78" s="66" t="s">
        <v>26</v>
      </c>
      <c r="D78" s="64"/>
      <c r="E78" s="64"/>
      <c r="F78" s="64"/>
      <c r="G78" s="65"/>
      <c r="H78" s="7">
        <v>30</v>
      </c>
      <c r="I78" s="7">
        <v>30</v>
      </c>
      <c r="J78" s="52">
        <f t="shared" si="2"/>
        <v>0</v>
      </c>
      <c r="K78" s="16" t="s">
        <v>75</v>
      </c>
    </row>
    <row r="79" spans="2:11" ht="14.25" customHeight="1" x14ac:dyDescent="0.15">
      <c r="B79" s="5"/>
      <c r="C79" s="66" t="s">
        <v>50</v>
      </c>
      <c r="D79" s="64"/>
      <c r="E79" s="64"/>
      <c r="F79" s="64"/>
      <c r="G79" s="65"/>
      <c r="H79" s="7">
        <v>228</v>
      </c>
      <c r="I79" s="7">
        <v>228</v>
      </c>
      <c r="J79" s="52">
        <f t="shared" si="2"/>
        <v>0</v>
      </c>
      <c r="K79" s="16" t="s">
        <v>74</v>
      </c>
    </row>
    <row r="80" spans="2:11" ht="14.25" customHeight="1" x14ac:dyDescent="0.15">
      <c r="B80" s="5"/>
      <c r="C80" s="66" t="s">
        <v>27</v>
      </c>
      <c r="D80" s="64"/>
      <c r="E80" s="64"/>
      <c r="F80" s="64"/>
      <c r="G80" s="65"/>
      <c r="H80" s="7">
        <v>30</v>
      </c>
      <c r="I80" s="7">
        <v>50</v>
      </c>
      <c r="J80" s="52">
        <f t="shared" si="2"/>
        <v>-20</v>
      </c>
      <c r="K80" s="16" t="s">
        <v>28</v>
      </c>
    </row>
    <row r="81" spans="2:11" ht="14.25" customHeight="1" x14ac:dyDescent="0.15">
      <c r="B81" s="5"/>
      <c r="C81" s="66" t="s">
        <v>29</v>
      </c>
      <c r="D81" s="64"/>
      <c r="E81" s="64"/>
      <c r="F81" s="64"/>
      <c r="G81" s="65"/>
      <c r="H81" s="7">
        <v>115</v>
      </c>
      <c r="I81" s="7">
        <v>130</v>
      </c>
      <c r="J81" s="52">
        <f t="shared" si="2"/>
        <v>-15</v>
      </c>
      <c r="K81" s="16" t="s">
        <v>123</v>
      </c>
    </row>
    <row r="82" spans="2:11" ht="14.25" customHeight="1" x14ac:dyDescent="0.15">
      <c r="B82" s="5"/>
      <c r="C82" s="66" t="s">
        <v>30</v>
      </c>
      <c r="D82" s="64"/>
      <c r="E82" s="64"/>
      <c r="F82" s="64"/>
      <c r="G82" s="65"/>
      <c r="H82" s="7">
        <v>5</v>
      </c>
      <c r="I82" s="7">
        <v>5</v>
      </c>
      <c r="J82" s="52">
        <f t="shared" si="2"/>
        <v>0</v>
      </c>
      <c r="K82" s="16" t="s">
        <v>122</v>
      </c>
    </row>
    <row r="83" spans="2:11" ht="14.25" customHeight="1" x14ac:dyDescent="0.15">
      <c r="B83" s="46"/>
      <c r="C83" s="93" t="s">
        <v>31</v>
      </c>
      <c r="D83" s="94"/>
      <c r="E83" s="94"/>
      <c r="F83" s="94"/>
      <c r="G83" s="95"/>
      <c r="H83" s="7">
        <v>56</v>
      </c>
      <c r="I83" s="7">
        <v>70</v>
      </c>
      <c r="J83" s="52">
        <f t="shared" si="2"/>
        <v>-14</v>
      </c>
      <c r="K83" s="16" t="s">
        <v>100</v>
      </c>
    </row>
    <row r="84" spans="2:11" ht="14.25" customHeight="1" x14ac:dyDescent="0.15">
      <c r="B84" s="5"/>
      <c r="C84" s="66" t="s">
        <v>33</v>
      </c>
      <c r="D84" s="64"/>
      <c r="E84" s="64"/>
      <c r="F84" s="64"/>
      <c r="G84" s="65"/>
      <c r="H84" s="7">
        <v>226</v>
      </c>
      <c r="I84" s="7">
        <v>226</v>
      </c>
      <c r="J84" s="52">
        <f t="shared" si="2"/>
        <v>0</v>
      </c>
      <c r="K84" s="16" t="s">
        <v>131</v>
      </c>
    </row>
    <row r="85" spans="2:11" ht="14.25" customHeight="1" x14ac:dyDescent="0.15">
      <c r="B85" s="5"/>
      <c r="C85" s="17" t="s">
        <v>98</v>
      </c>
      <c r="D85" s="11"/>
      <c r="E85" s="11"/>
      <c r="F85" s="11"/>
      <c r="G85" s="12"/>
      <c r="H85" s="7">
        <v>5</v>
      </c>
      <c r="I85" s="7">
        <v>5</v>
      </c>
      <c r="J85" s="52">
        <f t="shared" si="2"/>
        <v>0</v>
      </c>
      <c r="K85" s="16" t="s">
        <v>99</v>
      </c>
    </row>
    <row r="86" spans="2:11" ht="14.25" customHeight="1" x14ac:dyDescent="0.15">
      <c r="B86" s="46"/>
      <c r="C86" s="93" t="s">
        <v>34</v>
      </c>
      <c r="D86" s="94"/>
      <c r="E86" s="94"/>
      <c r="F86" s="94"/>
      <c r="G86" s="95"/>
      <c r="H86" s="7">
        <v>225</v>
      </c>
      <c r="I86" s="7">
        <v>227</v>
      </c>
      <c r="J86" s="52">
        <f t="shared" si="2"/>
        <v>-2</v>
      </c>
      <c r="K86" s="58" t="s">
        <v>90</v>
      </c>
    </row>
    <row r="87" spans="2:11" ht="14.25" customHeight="1" x14ac:dyDescent="0.15">
      <c r="B87" s="5"/>
      <c r="C87" s="66" t="s">
        <v>35</v>
      </c>
      <c r="D87" s="64"/>
      <c r="E87" s="64"/>
      <c r="F87" s="64"/>
      <c r="G87" s="65"/>
      <c r="H87" s="7">
        <v>48</v>
      </c>
      <c r="I87" s="7">
        <v>57</v>
      </c>
      <c r="J87" s="52">
        <f t="shared" si="2"/>
        <v>-9</v>
      </c>
      <c r="K87" s="16" t="s">
        <v>106</v>
      </c>
    </row>
    <row r="88" spans="2:11" ht="14.25" customHeight="1" x14ac:dyDescent="0.15">
      <c r="B88" s="5"/>
      <c r="C88" s="66" t="s">
        <v>36</v>
      </c>
      <c r="D88" s="64"/>
      <c r="E88" s="64"/>
      <c r="F88" s="64"/>
      <c r="G88" s="65"/>
      <c r="H88" s="7">
        <f>SUM(H89:H91)</f>
        <v>305</v>
      </c>
      <c r="I88" s="7">
        <f>SUM(I89:I91)</f>
        <v>300</v>
      </c>
      <c r="J88" s="52">
        <f t="shared" si="2"/>
        <v>5</v>
      </c>
      <c r="K88" s="16"/>
    </row>
    <row r="89" spans="2:11" ht="14.25" customHeight="1" x14ac:dyDescent="0.15">
      <c r="B89" s="5"/>
      <c r="C89" s="6"/>
      <c r="D89" s="66" t="s">
        <v>20</v>
      </c>
      <c r="E89" s="64"/>
      <c r="F89" s="64"/>
      <c r="G89" s="65"/>
      <c r="H89" s="7">
        <v>203</v>
      </c>
      <c r="I89" s="7">
        <v>200</v>
      </c>
      <c r="J89" s="52">
        <f t="shared" si="2"/>
        <v>3</v>
      </c>
      <c r="K89" s="49" t="s">
        <v>117</v>
      </c>
    </row>
    <row r="90" spans="2:11" ht="14.25" customHeight="1" x14ac:dyDescent="0.15">
      <c r="B90" s="5"/>
      <c r="C90" s="6"/>
      <c r="D90" s="66" t="s">
        <v>21</v>
      </c>
      <c r="E90" s="64"/>
      <c r="F90" s="64"/>
      <c r="G90" s="65"/>
      <c r="H90" s="7">
        <v>85</v>
      </c>
      <c r="I90" s="7">
        <v>83</v>
      </c>
      <c r="J90" s="52">
        <f t="shared" si="2"/>
        <v>2</v>
      </c>
      <c r="K90" s="49" t="s">
        <v>118</v>
      </c>
    </row>
    <row r="91" spans="2:11" ht="14.25" customHeight="1" x14ac:dyDescent="0.15">
      <c r="B91" s="5"/>
      <c r="C91" s="6"/>
      <c r="D91" s="66" t="s">
        <v>22</v>
      </c>
      <c r="E91" s="64"/>
      <c r="F91" s="64"/>
      <c r="G91" s="65"/>
      <c r="H91" s="7">
        <v>17</v>
      </c>
      <c r="I91" s="7">
        <v>17</v>
      </c>
      <c r="J91" s="52">
        <f t="shared" si="2"/>
        <v>0</v>
      </c>
      <c r="K91" s="49" t="s">
        <v>129</v>
      </c>
    </row>
    <row r="92" spans="2:11" ht="14.25" customHeight="1" x14ac:dyDescent="0.15">
      <c r="B92" s="5"/>
      <c r="C92" s="66" t="s">
        <v>37</v>
      </c>
      <c r="D92" s="64"/>
      <c r="E92" s="64"/>
      <c r="F92" s="64"/>
      <c r="G92" s="65"/>
      <c r="H92" s="7">
        <v>230</v>
      </c>
      <c r="I92" s="7">
        <v>230</v>
      </c>
      <c r="J92" s="52">
        <f>H92-I92</f>
        <v>0</v>
      </c>
      <c r="K92" s="16" t="s">
        <v>51</v>
      </c>
    </row>
    <row r="93" spans="2:11" ht="14.25" customHeight="1" x14ac:dyDescent="0.15">
      <c r="B93" s="46"/>
      <c r="C93" s="93" t="s">
        <v>46</v>
      </c>
      <c r="D93" s="94"/>
      <c r="E93" s="94"/>
      <c r="F93" s="94"/>
      <c r="G93" s="95"/>
      <c r="H93" s="7">
        <v>347</v>
      </c>
      <c r="I93" s="7">
        <v>329</v>
      </c>
      <c r="J93" s="52">
        <f t="shared" ref="J93:J98" si="3">H93-I93</f>
        <v>18</v>
      </c>
      <c r="K93" s="16" t="s">
        <v>91</v>
      </c>
    </row>
    <row r="94" spans="2:11" ht="14.25" customHeight="1" x14ac:dyDescent="0.15">
      <c r="B94" s="5"/>
      <c r="C94" s="66" t="s">
        <v>39</v>
      </c>
      <c r="D94" s="64"/>
      <c r="E94" s="64"/>
      <c r="F94" s="64"/>
      <c r="G94" s="65"/>
      <c r="H94" s="7">
        <v>400</v>
      </c>
      <c r="I94" s="7">
        <v>350</v>
      </c>
      <c r="J94" s="52">
        <f t="shared" si="3"/>
        <v>50</v>
      </c>
      <c r="K94" s="16" t="s">
        <v>79</v>
      </c>
    </row>
    <row r="95" spans="2:11" ht="14.25" customHeight="1" x14ac:dyDescent="0.15">
      <c r="B95" s="5"/>
      <c r="C95" s="66" t="s">
        <v>41</v>
      </c>
      <c r="D95" s="64"/>
      <c r="E95" s="64"/>
      <c r="F95" s="64"/>
      <c r="G95" s="65"/>
      <c r="H95" s="7">
        <v>268</v>
      </c>
      <c r="I95" s="7">
        <v>285</v>
      </c>
      <c r="J95" s="52">
        <f t="shared" si="3"/>
        <v>-17</v>
      </c>
      <c r="K95" s="47" t="s">
        <v>143</v>
      </c>
    </row>
    <row r="96" spans="2:11" ht="14.25" customHeight="1" x14ac:dyDescent="0.15">
      <c r="B96" s="5"/>
      <c r="C96" s="66" t="s">
        <v>136</v>
      </c>
      <c r="D96" s="100"/>
      <c r="E96" s="100"/>
      <c r="F96" s="100"/>
      <c r="G96" s="101"/>
      <c r="H96" s="54">
        <v>0</v>
      </c>
      <c r="I96" s="54">
        <v>1700</v>
      </c>
      <c r="J96" s="52">
        <f t="shared" si="3"/>
        <v>-1700</v>
      </c>
      <c r="K96" s="47"/>
    </row>
    <row r="97" spans="2:11" ht="14.25" customHeight="1" x14ac:dyDescent="0.15">
      <c r="B97" s="5"/>
      <c r="C97" s="66" t="s">
        <v>44</v>
      </c>
      <c r="D97" s="64"/>
      <c r="E97" s="64"/>
      <c r="F97" s="64"/>
      <c r="G97" s="65"/>
      <c r="H97" s="7">
        <v>16</v>
      </c>
      <c r="I97" s="7">
        <v>20</v>
      </c>
      <c r="J97" s="52">
        <f t="shared" si="3"/>
        <v>-4</v>
      </c>
      <c r="K97" s="16" t="s">
        <v>52</v>
      </c>
    </row>
    <row r="98" spans="2:11" ht="14.25" customHeight="1" x14ac:dyDescent="0.15">
      <c r="B98" s="28"/>
      <c r="C98" s="84" t="s">
        <v>48</v>
      </c>
      <c r="D98" s="85"/>
      <c r="E98" s="85"/>
      <c r="F98" s="85"/>
      <c r="G98" s="86"/>
      <c r="H98" s="7">
        <v>10</v>
      </c>
      <c r="I98" s="7">
        <v>10</v>
      </c>
      <c r="J98" s="52">
        <f t="shared" si="3"/>
        <v>0</v>
      </c>
      <c r="K98" s="16"/>
    </row>
    <row r="99" spans="2:11" ht="14.25" customHeight="1" x14ac:dyDescent="0.15">
      <c r="B99" s="97" t="s">
        <v>53</v>
      </c>
      <c r="C99" s="98"/>
      <c r="D99" s="98"/>
      <c r="E99" s="98"/>
      <c r="F99" s="98"/>
      <c r="G99" s="99"/>
      <c r="H99" s="56">
        <f>H33+H70</f>
        <v>33300</v>
      </c>
      <c r="I99" s="56">
        <f>I33+I70</f>
        <v>109542</v>
      </c>
      <c r="J99" s="41">
        <f>H99-I99</f>
        <v>-76242</v>
      </c>
      <c r="K99" s="36"/>
    </row>
    <row r="100" spans="2:11" ht="14.25" customHeight="1" x14ac:dyDescent="0.15">
      <c r="B100" s="96" t="s">
        <v>84</v>
      </c>
      <c r="C100" s="82"/>
      <c r="D100" s="82"/>
      <c r="E100" s="82"/>
      <c r="F100" s="82"/>
      <c r="G100" s="83"/>
      <c r="H100" s="19">
        <f>H31-H99</f>
        <v>-1570</v>
      </c>
      <c r="I100" s="19">
        <f>I31-I99</f>
        <v>-2800</v>
      </c>
      <c r="J100" s="19">
        <f>J31-J99</f>
        <v>-3960</v>
      </c>
      <c r="K100" s="16"/>
    </row>
    <row r="101" spans="2:11" ht="14.25" customHeight="1" x14ac:dyDescent="0.15">
      <c r="B101" s="63" t="s">
        <v>54</v>
      </c>
      <c r="C101" s="64"/>
      <c r="D101" s="64"/>
      <c r="E101" s="64"/>
      <c r="F101" s="64"/>
      <c r="G101" s="65"/>
      <c r="H101" s="19">
        <f>H100</f>
        <v>-1570</v>
      </c>
      <c r="I101" s="19">
        <f>I100</f>
        <v>-2800</v>
      </c>
      <c r="J101" s="19">
        <f t="shared" ref="J101:J110" si="4">H101-I101</f>
        <v>1230</v>
      </c>
      <c r="K101" s="16"/>
    </row>
    <row r="102" spans="2:11" ht="14.25" customHeight="1" x14ac:dyDescent="0.15">
      <c r="B102" s="63" t="s">
        <v>55</v>
      </c>
      <c r="C102" s="64"/>
      <c r="D102" s="64"/>
      <c r="E102" s="64"/>
      <c r="F102" s="64"/>
      <c r="G102" s="65"/>
      <c r="H102" s="8"/>
      <c r="I102" s="8"/>
      <c r="J102" s="20"/>
      <c r="K102" s="8"/>
    </row>
    <row r="103" spans="2:11" ht="14.25" customHeight="1" x14ac:dyDescent="0.15">
      <c r="B103" s="63" t="s">
        <v>56</v>
      </c>
      <c r="C103" s="64"/>
      <c r="D103" s="64"/>
      <c r="E103" s="64"/>
      <c r="F103" s="64"/>
      <c r="G103" s="65"/>
      <c r="H103" s="16"/>
      <c r="I103" s="16"/>
      <c r="J103" s="20">
        <f t="shared" si="4"/>
        <v>0</v>
      </c>
      <c r="K103" s="8"/>
    </row>
    <row r="104" spans="2:11" ht="14.25" customHeight="1" x14ac:dyDescent="0.15">
      <c r="B104" s="63" t="s">
        <v>85</v>
      </c>
      <c r="C104" s="64"/>
      <c r="D104" s="64"/>
      <c r="E104" s="64"/>
      <c r="F104" s="64"/>
      <c r="G104" s="65"/>
      <c r="H104" s="20">
        <v>0</v>
      </c>
      <c r="I104" s="20">
        <v>0</v>
      </c>
      <c r="J104" s="20">
        <f t="shared" si="4"/>
        <v>0</v>
      </c>
      <c r="K104" s="16"/>
    </row>
    <row r="105" spans="2:11" ht="14.25" customHeight="1" x14ac:dyDescent="0.15">
      <c r="B105" s="63" t="s">
        <v>57</v>
      </c>
      <c r="C105" s="64"/>
      <c r="D105" s="64"/>
      <c r="E105" s="64"/>
      <c r="F105" s="64"/>
      <c r="G105" s="65"/>
      <c r="H105" s="16"/>
      <c r="I105" s="16"/>
      <c r="J105" s="20"/>
      <c r="K105" s="16"/>
    </row>
    <row r="106" spans="2:11" ht="14.25" customHeight="1" x14ac:dyDescent="0.15">
      <c r="B106" s="5"/>
      <c r="C106" s="66" t="s">
        <v>58</v>
      </c>
      <c r="D106" s="64"/>
      <c r="E106" s="64"/>
      <c r="F106" s="64"/>
      <c r="G106" s="65"/>
      <c r="H106" s="20">
        <v>0</v>
      </c>
      <c r="I106" s="20">
        <v>0</v>
      </c>
      <c r="J106" s="20">
        <f t="shared" si="4"/>
        <v>0</v>
      </c>
      <c r="K106" s="16"/>
    </row>
    <row r="107" spans="2:11" ht="14.25" customHeight="1" x14ac:dyDescent="0.15">
      <c r="B107" s="63" t="s">
        <v>59</v>
      </c>
      <c r="C107" s="64"/>
      <c r="D107" s="64"/>
      <c r="E107" s="64"/>
      <c r="F107" s="64"/>
      <c r="G107" s="65"/>
      <c r="H107" s="20">
        <v>0</v>
      </c>
      <c r="I107" s="20">
        <v>0</v>
      </c>
      <c r="J107" s="20">
        <f t="shared" si="4"/>
        <v>0</v>
      </c>
      <c r="K107" s="16"/>
    </row>
    <row r="108" spans="2:11" ht="14.25" customHeight="1" x14ac:dyDescent="0.15">
      <c r="B108" s="5"/>
      <c r="C108" s="61" t="s">
        <v>60</v>
      </c>
      <c r="D108" s="61"/>
      <c r="E108" s="61"/>
      <c r="F108" s="61"/>
      <c r="G108" s="62"/>
      <c r="H108" s="19">
        <f>H101+H107</f>
        <v>-1570</v>
      </c>
      <c r="I108" s="19">
        <f>I101+I107</f>
        <v>-2800</v>
      </c>
      <c r="J108" s="19">
        <f t="shared" si="4"/>
        <v>1230</v>
      </c>
      <c r="K108" s="16"/>
    </row>
    <row r="109" spans="2:11" ht="14.25" customHeight="1" x14ac:dyDescent="0.15">
      <c r="B109" s="5"/>
      <c r="C109" s="61" t="s">
        <v>61</v>
      </c>
      <c r="D109" s="61"/>
      <c r="E109" s="61"/>
      <c r="F109" s="61"/>
      <c r="G109" s="62"/>
      <c r="H109" s="52">
        <v>13400</v>
      </c>
      <c r="I109" s="52">
        <v>15460</v>
      </c>
      <c r="J109" s="19">
        <f t="shared" si="4"/>
        <v>-2060</v>
      </c>
      <c r="K109" s="16"/>
    </row>
    <row r="110" spans="2:11" ht="14.25" customHeight="1" x14ac:dyDescent="0.15">
      <c r="B110" s="29"/>
      <c r="C110" s="105" t="s">
        <v>62</v>
      </c>
      <c r="D110" s="105"/>
      <c r="E110" s="105"/>
      <c r="F110" s="105"/>
      <c r="G110" s="106"/>
      <c r="H110" s="41">
        <f>SUM(H108:H109)</f>
        <v>11830</v>
      </c>
      <c r="I110" s="41">
        <f>SUM(I108:I109)</f>
        <v>12660</v>
      </c>
      <c r="J110" s="41">
        <f t="shared" si="4"/>
        <v>-830</v>
      </c>
      <c r="K110" s="36"/>
    </row>
    <row r="111" spans="2:11" ht="14.25" customHeight="1" x14ac:dyDescent="0.15">
      <c r="B111" s="60" t="s">
        <v>63</v>
      </c>
      <c r="C111" s="61"/>
      <c r="D111" s="61"/>
      <c r="E111" s="61"/>
      <c r="F111" s="61"/>
      <c r="G111" s="62"/>
      <c r="H111" s="15"/>
      <c r="I111" s="15"/>
      <c r="J111" s="15"/>
      <c r="K111" s="16"/>
    </row>
    <row r="112" spans="2:11" ht="14.25" customHeight="1" x14ac:dyDescent="0.15">
      <c r="B112" s="63" t="s">
        <v>64</v>
      </c>
      <c r="C112" s="64"/>
      <c r="D112" s="64"/>
      <c r="E112" s="64"/>
      <c r="F112" s="64"/>
      <c r="G112" s="65"/>
      <c r="H112" s="15"/>
      <c r="I112" s="15"/>
      <c r="J112" s="15"/>
      <c r="K112" s="16"/>
    </row>
    <row r="113" spans="2:11" ht="14.25" customHeight="1" x14ac:dyDescent="0.15">
      <c r="B113" s="5"/>
      <c r="C113" s="66" t="s">
        <v>65</v>
      </c>
      <c r="D113" s="64"/>
      <c r="E113" s="64"/>
      <c r="F113" s="64"/>
      <c r="G113" s="65"/>
      <c r="H113" s="20">
        <v>0</v>
      </c>
      <c r="I113" s="20">
        <v>0</v>
      </c>
      <c r="J113" s="20">
        <f t="shared" ref="J113:J116" si="5">H113-I113</f>
        <v>0</v>
      </c>
      <c r="K113" s="16"/>
    </row>
    <row r="114" spans="2:11" ht="14.25" customHeight="1" x14ac:dyDescent="0.15">
      <c r="B114" s="63" t="s">
        <v>66</v>
      </c>
      <c r="C114" s="64"/>
      <c r="D114" s="64"/>
      <c r="E114" s="64"/>
      <c r="F114" s="64"/>
      <c r="G114" s="65"/>
      <c r="H114" s="20"/>
      <c r="I114" s="20"/>
      <c r="J114" s="20"/>
      <c r="K114" s="16"/>
    </row>
    <row r="115" spans="2:11" ht="14.25" customHeight="1" x14ac:dyDescent="0.15">
      <c r="B115" s="5"/>
      <c r="C115" s="66" t="s">
        <v>67</v>
      </c>
      <c r="D115" s="64"/>
      <c r="E115" s="64"/>
      <c r="F115" s="64"/>
      <c r="G115" s="65"/>
      <c r="H115" s="20">
        <v>0</v>
      </c>
      <c r="I115" s="20">
        <v>0</v>
      </c>
      <c r="J115" s="20">
        <f t="shared" si="5"/>
        <v>0</v>
      </c>
      <c r="K115" s="16"/>
    </row>
    <row r="116" spans="2:11" ht="14.25" customHeight="1" x14ac:dyDescent="0.15">
      <c r="B116" s="5"/>
      <c r="C116" s="61" t="s">
        <v>68</v>
      </c>
      <c r="D116" s="61"/>
      <c r="E116" s="61"/>
      <c r="F116" s="61"/>
      <c r="G116" s="62"/>
      <c r="H116" s="20">
        <v>0</v>
      </c>
      <c r="I116" s="20">
        <v>0</v>
      </c>
      <c r="J116" s="20">
        <f t="shared" si="5"/>
        <v>0</v>
      </c>
      <c r="K116" s="16"/>
    </row>
    <row r="117" spans="2:11" ht="14.25" customHeight="1" x14ac:dyDescent="0.15">
      <c r="B117" s="102" t="s">
        <v>69</v>
      </c>
      <c r="C117" s="103"/>
      <c r="D117" s="103"/>
      <c r="E117" s="103"/>
      <c r="F117" s="103"/>
      <c r="G117" s="104"/>
      <c r="H117" s="40">
        <f>H110</f>
        <v>11830</v>
      </c>
      <c r="I117" s="40">
        <f>I110</f>
        <v>12660</v>
      </c>
      <c r="J117" s="57">
        <f>H117-I117</f>
        <v>-830</v>
      </c>
      <c r="K117" s="36"/>
    </row>
  </sheetData>
  <mergeCells count="107">
    <mergeCell ref="C115:G115"/>
    <mergeCell ref="C116:G116"/>
    <mergeCell ref="B117:G117"/>
    <mergeCell ref="C109:G109"/>
    <mergeCell ref="C110:G110"/>
    <mergeCell ref="B111:G111"/>
    <mergeCell ref="B112:G112"/>
    <mergeCell ref="C113:G113"/>
    <mergeCell ref="B114:G114"/>
    <mergeCell ref="B103:G103"/>
    <mergeCell ref="B104:G104"/>
    <mergeCell ref="B105:G105"/>
    <mergeCell ref="C106:G106"/>
    <mergeCell ref="B107:G107"/>
    <mergeCell ref="C108:G108"/>
    <mergeCell ref="C97:G97"/>
    <mergeCell ref="C98:G98"/>
    <mergeCell ref="B99:G99"/>
    <mergeCell ref="B100:G100"/>
    <mergeCell ref="B101:G101"/>
    <mergeCell ref="B102:G102"/>
    <mergeCell ref="D91:G91"/>
    <mergeCell ref="C92:G92"/>
    <mergeCell ref="C93:G93"/>
    <mergeCell ref="C94:G94"/>
    <mergeCell ref="C95:G95"/>
    <mergeCell ref="C96:G96"/>
    <mergeCell ref="C84:G84"/>
    <mergeCell ref="C86:G86"/>
    <mergeCell ref="C87:G87"/>
    <mergeCell ref="C88:G88"/>
    <mergeCell ref="D89:G89"/>
    <mergeCell ref="D90:G90"/>
    <mergeCell ref="C78:G78"/>
    <mergeCell ref="C79:G79"/>
    <mergeCell ref="C80:G80"/>
    <mergeCell ref="C81:G81"/>
    <mergeCell ref="C82:G82"/>
    <mergeCell ref="C83:G83"/>
    <mergeCell ref="D72:G72"/>
    <mergeCell ref="D73:G73"/>
    <mergeCell ref="D74:G74"/>
    <mergeCell ref="C75:G75"/>
    <mergeCell ref="C76:G76"/>
    <mergeCell ref="C77:G77"/>
    <mergeCell ref="C65:G65"/>
    <mergeCell ref="C66:G66"/>
    <mergeCell ref="C68:G68"/>
    <mergeCell ref="C69:G69"/>
    <mergeCell ref="B70:G70"/>
    <mergeCell ref="C71:G71"/>
    <mergeCell ref="D58:G58"/>
    <mergeCell ref="D59:G59"/>
    <mergeCell ref="C60:G60"/>
    <mergeCell ref="C61:G61"/>
    <mergeCell ref="C62:G62"/>
    <mergeCell ref="C63:G63"/>
    <mergeCell ref="C51:G51"/>
    <mergeCell ref="C53:G53"/>
    <mergeCell ref="C54:G54"/>
    <mergeCell ref="C55:G55"/>
    <mergeCell ref="D56:G56"/>
    <mergeCell ref="D57:G57"/>
    <mergeCell ref="C45:G45"/>
    <mergeCell ref="C46:G46"/>
    <mergeCell ref="C47:G47"/>
    <mergeCell ref="C48:G48"/>
    <mergeCell ref="C49:G49"/>
    <mergeCell ref="C50:G50"/>
    <mergeCell ref="D39:G39"/>
    <mergeCell ref="D40:G40"/>
    <mergeCell ref="D41:G41"/>
    <mergeCell ref="C42:G42"/>
    <mergeCell ref="C43:G43"/>
    <mergeCell ref="C44:G44"/>
    <mergeCell ref="B32:G32"/>
    <mergeCell ref="B33:G33"/>
    <mergeCell ref="C34:G34"/>
    <mergeCell ref="D35:G35"/>
    <mergeCell ref="D36:G36"/>
    <mergeCell ref="C38:G38"/>
    <mergeCell ref="D22:G22"/>
    <mergeCell ref="C23:G23"/>
    <mergeCell ref="D24:G24"/>
    <mergeCell ref="D25:G25"/>
    <mergeCell ref="C28:G28"/>
    <mergeCell ref="D29:G29"/>
    <mergeCell ref="D13:G13"/>
    <mergeCell ref="C17:G17"/>
    <mergeCell ref="D18:G18"/>
    <mergeCell ref="B19:G19"/>
    <mergeCell ref="B20:G20"/>
    <mergeCell ref="C21:G21"/>
    <mergeCell ref="B1:G1"/>
    <mergeCell ref="B7:G7"/>
    <mergeCell ref="B8:G8"/>
    <mergeCell ref="B9:G9"/>
    <mergeCell ref="C10:G10"/>
    <mergeCell ref="D11:G11"/>
    <mergeCell ref="D12:G12"/>
    <mergeCell ref="B2:K2"/>
    <mergeCell ref="B3:K3"/>
    <mergeCell ref="B5:G6"/>
    <mergeCell ref="H5:H6"/>
    <mergeCell ref="I5:I6"/>
    <mergeCell ref="J5:J6"/>
    <mergeCell ref="K5:K6"/>
  </mergeCells>
  <phoneticPr fontId="2"/>
  <pageMargins left="0.23622047244094491" right="0.23622047244094491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R8年度</vt:lpstr>
      <vt:lpstr>'R8年度'!Print_Titles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sl7</dc:creator>
  <cp:lastModifiedBy>a80</cp:lastModifiedBy>
  <cp:lastPrinted>2026-04-22T07:32:17Z</cp:lastPrinted>
  <dcterms:created xsi:type="dcterms:W3CDTF">2015-03-04T07:52:22Z</dcterms:created>
  <dcterms:modified xsi:type="dcterms:W3CDTF">2026-04-22T07:33:01Z</dcterms:modified>
</cp:coreProperties>
</file>