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80\Desktop\予算・決算\2025決算\"/>
    </mc:Choice>
  </mc:AlternateContent>
  <xr:revisionPtr revIDLastSave="0" documentId="13_ncr:1_{DB2F1342-E113-487D-BBEA-7CF6A00210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正味財産増減計算書内訳表" sheetId="2" r:id="rId1"/>
  </sheets>
  <definedNames>
    <definedName name="_xlnm.Print_Titles" localSheetId="0">正味財産増減計算書内訳表!$1:$6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5" i="2" l="1"/>
  <c r="L96" i="2"/>
  <c r="N105" i="2"/>
  <c r="N96" i="2"/>
  <c r="N94" i="2"/>
  <c r="L94" i="2"/>
  <c r="J96" i="2"/>
  <c r="J94" i="2"/>
  <c r="N103" i="2"/>
  <c r="N95" i="2"/>
  <c r="J102" i="2"/>
  <c r="J104" i="2" s="1"/>
  <c r="N104" i="2" s="1"/>
  <c r="J101" i="2"/>
  <c r="N101" i="2" s="1"/>
  <c r="J99" i="2"/>
  <c r="N99" i="2" s="1"/>
  <c r="J93" i="2"/>
  <c r="N93" i="2" s="1"/>
  <c r="J92" i="2"/>
  <c r="N92" i="2" s="1"/>
  <c r="J91" i="2"/>
  <c r="N91" i="2" s="1"/>
  <c r="J90" i="2"/>
  <c r="N90" i="2" s="1"/>
  <c r="J89" i="2"/>
  <c r="N89" i="2" s="1"/>
  <c r="J88" i="2"/>
  <c r="N88" i="2" s="1"/>
  <c r="J86" i="2"/>
  <c r="N86" i="2" s="1"/>
  <c r="J85" i="2"/>
  <c r="N85" i="2" s="1"/>
  <c r="J82" i="2"/>
  <c r="N82" i="2" s="1"/>
  <c r="J81" i="2"/>
  <c r="N81" i="2" s="1"/>
  <c r="J80" i="2"/>
  <c r="N80" i="2" s="1"/>
  <c r="J79" i="2"/>
  <c r="N79" i="2" s="1"/>
  <c r="J78" i="2"/>
  <c r="N78" i="2" s="1"/>
  <c r="J77" i="2"/>
  <c r="N77" i="2" s="1"/>
  <c r="J76" i="2"/>
  <c r="N76" i="2" s="1"/>
  <c r="J75" i="2"/>
  <c r="N75" i="2" s="1"/>
  <c r="J74" i="2"/>
  <c r="N74" i="2" s="1"/>
  <c r="J73" i="2"/>
  <c r="N73" i="2" s="1"/>
  <c r="J72" i="2"/>
  <c r="N72" i="2" s="1"/>
  <c r="J71" i="2"/>
  <c r="N71" i="2" s="1"/>
  <c r="J70" i="2"/>
  <c r="N70" i="2" s="1"/>
  <c r="J69" i="2"/>
  <c r="N69" i="2" s="1"/>
  <c r="J68" i="2"/>
  <c r="N68" i="2" s="1"/>
  <c r="J67" i="2"/>
  <c r="N67" i="2" s="1"/>
  <c r="J66" i="2"/>
  <c r="N66" i="2" s="1"/>
  <c r="J65" i="2"/>
  <c r="N65" i="2" s="1"/>
  <c r="J64" i="2"/>
  <c r="N64" i="2" s="1"/>
  <c r="J63" i="2"/>
  <c r="N63" i="2" s="1"/>
  <c r="J62" i="2"/>
  <c r="N62" i="2" s="1"/>
  <c r="J61" i="2"/>
  <c r="N61" i="2" s="1"/>
  <c r="J60" i="2"/>
  <c r="N60" i="2" s="1"/>
  <c r="J59" i="2"/>
  <c r="N59" i="2" s="1"/>
  <c r="J58" i="2"/>
  <c r="N58" i="2" s="1"/>
  <c r="J57" i="2"/>
  <c r="N57" i="2" s="1"/>
  <c r="J56" i="2"/>
  <c r="N56" i="2" s="1"/>
  <c r="J55" i="2"/>
  <c r="N55" i="2" s="1"/>
  <c r="J54" i="2"/>
  <c r="N54" i="2" s="1"/>
  <c r="J53" i="2"/>
  <c r="N53" i="2" s="1"/>
  <c r="J52" i="2"/>
  <c r="N52" i="2" s="1"/>
  <c r="J51" i="2"/>
  <c r="N51" i="2" s="1"/>
  <c r="J50" i="2"/>
  <c r="N50" i="2" s="1"/>
  <c r="J49" i="2"/>
  <c r="N49" i="2" s="1"/>
  <c r="J48" i="2"/>
  <c r="N48" i="2" s="1"/>
  <c r="J47" i="2"/>
  <c r="N47" i="2" s="1"/>
  <c r="J46" i="2"/>
  <c r="N46" i="2" s="1"/>
  <c r="J45" i="2"/>
  <c r="N45" i="2" s="1"/>
  <c r="J44" i="2"/>
  <c r="N44" i="2" s="1"/>
  <c r="J43" i="2"/>
  <c r="N43" i="2" s="1"/>
  <c r="J42" i="2"/>
  <c r="N42" i="2" s="1"/>
  <c r="J41" i="2"/>
  <c r="N41" i="2" s="1"/>
  <c r="J40" i="2"/>
  <c r="N40" i="2" s="1"/>
  <c r="J39" i="2"/>
  <c r="N39" i="2" s="1"/>
  <c r="J38" i="2"/>
  <c r="N38" i="2" s="1"/>
  <c r="J37" i="2"/>
  <c r="N37" i="2" s="1"/>
  <c r="J36" i="2"/>
  <c r="N36" i="2" s="1"/>
  <c r="J35" i="2"/>
  <c r="N35" i="2" s="1"/>
  <c r="J34" i="2"/>
  <c r="N34" i="2" s="1"/>
  <c r="J33" i="2"/>
  <c r="N33" i="2" s="1"/>
  <c r="J32" i="2"/>
  <c r="N32" i="2" s="1"/>
  <c r="J31" i="2"/>
  <c r="N31" i="2" s="1"/>
  <c r="J30" i="2"/>
  <c r="N30" i="2" s="1"/>
  <c r="J29" i="2"/>
  <c r="N29" i="2" s="1"/>
  <c r="J27" i="2"/>
  <c r="N27" i="2" s="1"/>
  <c r="J26" i="2"/>
  <c r="N26" i="2" s="1"/>
  <c r="J25" i="2"/>
  <c r="N25" i="2" s="1"/>
  <c r="J24" i="2"/>
  <c r="N24" i="2" s="1"/>
  <c r="J23" i="2"/>
  <c r="N23" i="2" s="1"/>
  <c r="J22" i="2"/>
  <c r="N22" i="2" s="1"/>
  <c r="J21" i="2"/>
  <c r="N21" i="2" s="1"/>
  <c r="J20" i="2"/>
  <c r="N20" i="2" s="1"/>
  <c r="J19" i="2"/>
  <c r="N19" i="2" s="1"/>
  <c r="J18" i="2"/>
  <c r="N18" i="2" s="1"/>
  <c r="J17" i="2"/>
  <c r="N17" i="2" s="1"/>
  <c r="J16" i="2"/>
  <c r="N16" i="2" s="1"/>
  <c r="J15" i="2"/>
  <c r="N15" i="2" s="1"/>
  <c r="J14" i="2"/>
  <c r="N14" i="2" s="1"/>
  <c r="J13" i="2"/>
  <c r="N13" i="2" s="1"/>
  <c r="J12" i="2"/>
  <c r="N12" i="2" s="1"/>
  <c r="J11" i="2"/>
  <c r="N11" i="2" s="1"/>
  <c r="J10" i="2"/>
  <c r="N10" i="2" s="1"/>
  <c r="N102" i="2" l="1"/>
  <c r="J105" i="2" l="1"/>
</calcChain>
</file>

<file path=xl/sharedStrings.xml><?xml version="1.0" encoding="utf-8"?>
<sst xmlns="http://schemas.openxmlformats.org/spreadsheetml/2006/main" count="113" uniqueCount="95">
  <si>
    <t>科目</t>
  </si>
  <si>
    <t>正味財産増減計算書内訳表</t>
    <rPh sb="9" eb="11">
      <t>ウチワケ</t>
    </rPh>
    <rPh sb="11" eb="12">
      <t>ヒョウ</t>
    </rPh>
    <phoneticPr fontId="1"/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</si>
  <si>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</si>
  <si>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</si>
  <si>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</si>
  <si>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</si>
  <si>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</si>
  <si>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</si>
  <si>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</si>
  <si>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</si>
  <si>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受取会費</t>
  </si>
  <si>
    <t>正会員受取会費</t>
  </si>
  <si>
    <t>受取補助金等</t>
  </si>
  <si>
    <t>受取連合交付金</t>
  </si>
  <si>
    <t>受取（市）補助金</t>
  </si>
  <si>
    <t>特定資産運用益</t>
  </si>
  <si>
    <t>特定資産受取利息</t>
  </si>
  <si>
    <t>雑収益</t>
  </si>
  <si>
    <t>受取利息</t>
  </si>
  <si>
    <t>親睦旅行会員負担金</t>
  </si>
  <si>
    <t>経常収益計</t>
  </si>
  <si>
    <t>(2)経常費用</t>
  </si>
  <si>
    <t>事業費</t>
  </si>
  <si>
    <t>支払配分金</t>
  </si>
  <si>
    <t>支払材料費等</t>
  </si>
  <si>
    <t>給料手当</t>
  </si>
  <si>
    <t>諸謝金（給料手当）</t>
  </si>
  <si>
    <t>臨時雇賃金</t>
  </si>
  <si>
    <t>社会保険料</t>
  </si>
  <si>
    <t>退職給付費用</t>
  </si>
  <si>
    <t>福利厚生費</t>
  </si>
  <si>
    <t>会議費</t>
  </si>
  <si>
    <t>旅費交通費</t>
  </si>
  <si>
    <t>通信運搬費</t>
  </si>
  <si>
    <t>車輛減価償却費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</si>
  <si>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</si>
  <si>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</si>
  <si>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</si>
  <si>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</si>
  <si>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</si>
  <si>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</si>
  <si>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</si>
  <si>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租税公課</t>
  </si>
  <si>
    <t>支払負担金</t>
  </si>
  <si>
    <t>委託費</t>
  </si>
  <si>
    <t>支払手数料</t>
  </si>
  <si>
    <t>賞与引当金繰入</t>
  </si>
  <si>
    <t>什器備品減価償却費</t>
  </si>
  <si>
    <t>雑費</t>
  </si>
  <si>
    <t>管理費</t>
  </si>
  <si>
    <t>法定福利費</t>
  </si>
  <si>
    <t>役員等旅費交通費</t>
  </si>
  <si>
    <t>地区組織活動助成費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</si>
  <si>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</si>
  <si>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</si>
  <si>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</si>
  <si>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</si>
  <si>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</si>
  <si>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</si>
  <si>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</si>
  <si>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</si>
  <si>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</si>
  <si>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退職引当金戻入れ</t>
  </si>
  <si>
    <t>経常外収益計</t>
  </si>
  <si>
    <t>(2)経常外費用</t>
  </si>
  <si>
    <t>固定資産除却損</t>
  </si>
  <si>
    <t>車両運搬具除却損</t>
  </si>
  <si>
    <t>経常外費用計</t>
  </si>
  <si>
    <t>当期経常外増減額</t>
  </si>
  <si>
    <t xml:space="preserve">   他会計振替前当期一般正味財産増減額</t>
  </si>
  <si>
    <t>他会計振替額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</si>
  <si>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</si>
  <si>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</si>
  <si>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</si>
  <si>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</si>
  <si>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</si>
  <si>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</si>
  <si>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</si>
  <si>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</si>
  <si>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</si>
  <si>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</si>
  <si>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</si>
  <si>
    <t>公益目的事業会計</t>
  </si>
  <si>
    <t>就業機会提供事業</t>
  </si>
  <si>
    <t>就業機会確保事業</t>
  </si>
  <si>
    <t>労働者派遣事業</t>
  </si>
  <si>
    <t>投資活動</t>
  </si>
  <si>
    <t>小計</t>
  </si>
  <si>
    <t>共益</t>
  </si>
  <si>
    <t>法人会計</t>
  </si>
  <si>
    <t>内部取引等消去</t>
  </si>
  <si>
    <t>(単位：円)</t>
  </si>
  <si>
    <t>合計</t>
  </si>
  <si>
    <t>令和 7年 4月 1日から令和 8年 3月31日まで</t>
  </si>
  <si>
    <t>当期一般正味財産増減額</t>
    <rPh sb="0" eb="2">
      <t>トウキ</t>
    </rPh>
    <rPh sb="2" eb="4">
      <t>イッパン</t>
    </rPh>
    <rPh sb="4" eb="8">
      <t>ショウミザイサン</t>
    </rPh>
    <rPh sb="8" eb="11">
      <t>ゾウゲンガク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</si>
</sst>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0"/>
      <name val="ＭＳ 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176" fontId="4" fillId="0" borderId="0" xfId="0" applyNumberFormat="1" applyFont="1" applyAlignment="1">
      <alignment horizontal="center"/>
    </xf>
    <xf numFmtId="0" fontId="4" fillId="0" borderId="0" xfId="0" applyFont="1"/>
    <xf numFmtId="176" fontId="4" fillId="0" borderId="0" xfId="0" applyNumberFormat="1" applyFont="1"/>
    <xf numFmtId="0" fontId="4" fillId="0" borderId="5" xfId="0" applyFont="1" applyBorder="1"/>
    <xf numFmtId="0" fontId="4" fillId="0" borderId="8" xfId="0" applyFont="1" applyBorder="1"/>
    <xf numFmtId="0" fontId="4" fillId="0" borderId="9" xfId="0" applyFont="1" applyBorder="1"/>
    <xf numFmtId="176" fontId="4" fillId="0" borderId="12" xfId="0" applyNumberFormat="1" applyFont="1" applyBorder="1"/>
    <xf numFmtId="176" fontId="4" fillId="0" borderId="13" xfId="0" applyNumberFormat="1" applyFont="1" applyBorder="1"/>
    <xf numFmtId="176" fontId="4" fillId="0" borderId="14" xfId="0" applyNumberFormat="1" applyFont="1" applyBorder="1"/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17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8" xfId="0" applyFont="1" applyFill="1" applyBorder="1" applyAlignment="1">
      <alignment horizontal="center" vertical="center" shrinkToFit="1"/>
    </xf>
    <xf numFmtId="176" fontId="5" fillId="0" borderId="14" xfId="0" applyNumberFormat="1" applyFont="1" applyBorder="1"/>
    <xf numFmtId="0" fontId="6" fillId="2" borderId="15" xfId="0" applyFont="1" applyFill="1" applyBorder="1"/>
    <xf numFmtId="0" fontId="6" fillId="2" borderId="1" xfId="0" applyFont="1" applyFill="1" applyBorder="1"/>
    <xf numFmtId="176" fontId="6" fillId="2" borderId="16" xfId="0" applyNumberFormat="1" applyFont="1" applyFill="1" applyBorder="1"/>
    <xf numFmtId="0" fontId="4" fillId="2" borderId="9" xfId="0" applyFont="1" applyFill="1" applyBorder="1"/>
    <xf numFmtId="0" fontId="4" fillId="2" borderId="0" xfId="0" applyFont="1" applyFill="1"/>
    <xf numFmtId="176" fontId="5" fillId="2" borderId="14" xfId="0" applyNumberFormat="1" applyFont="1" applyFill="1" applyBorder="1"/>
    <xf numFmtId="176" fontId="4" fillId="2" borderId="14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06"/>
  <sheetViews>
    <sheetView tabSelected="1" topLeftCell="A65" workbookViewId="0">
      <selection activeCell="A94" sqref="A94:N94"/>
    </sheetView>
  </sheetViews>
  <sheetFormatPr defaultRowHeight="13.5" x14ac:dyDescent="0.15"/>
  <cols>
    <col min="1" max="1" width="1.25" style="7" customWidth="1"/>
    <col min="2" max="2" width="2.25" style="7" customWidth="1"/>
    <col min="3" max="4" width="2.625" style="7" customWidth="1"/>
    <col min="5" max="5" width="29" style="7" customWidth="1"/>
    <col min="6" max="6" width="13" style="8" customWidth="1"/>
    <col min="7" max="7" width="15.625" style="8" customWidth="1"/>
    <col min="8" max="8" width="13.75" style="8" customWidth="1"/>
    <col min="9" max="9" width="0.125" style="8" customWidth="1"/>
    <col min="10" max="10" width="18.25" style="8" customWidth="1"/>
    <col min="11" max="11" width="19.625" style="8" customWidth="1"/>
    <col min="12" max="12" width="17.625" style="8" customWidth="1"/>
    <col min="13" max="13" width="0.125" style="8" customWidth="1"/>
    <col min="14" max="14" width="19.875" style="8" customWidth="1"/>
    <col min="15" max="16" width="9" style="8"/>
    <col min="17" max="17" width="12.75" style="8" bestFit="1" customWidth="1"/>
    <col min="18" max="16384" width="9" style="8"/>
  </cols>
  <sheetData>
    <row r="1" spans="1:14" s="3" customFormat="1" ht="17.25" x14ac:dyDescent="0.2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6" customFormat="1" ht="20.100000000000001" customHeight="1" x14ac:dyDescent="0.15">
      <c r="A2" s="5" t="s">
        <v>93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6" customFormat="1" ht="13.5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s="3" customFormat="1" x14ac:dyDescent="0.15">
      <c r="A4" s="7"/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 t="s">
        <v>91</v>
      </c>
    </row>
    <row r="5" spans="1:14" s="3" customFormat="1" x14ac:dyDescent="0.15">
      <c r="A5" s="15" t="s">
        <v>0</v>
      </c>
      <c r="B5" s="16"/>
      <c r="C5" s="16"/>
      <c r="D5" s="16"/>
      <c r="E5" s="16"/>
      <c r="F5" s="17" t="s">
        <v>82</v>
      </c>
      <c r="G5" s="18"/>
      <c r="H5" s="18"/>
      <c r="I5" s="18"/>
      <c r="J5" s="19"/>
      <c r="K5" s="20" t="s">
        <v>88</v>
      </c>
      <c r="L5" s="20" t="s">
        <v>89</v>
      </c>
      <c r="M5" s="20" t="s">
        <v>90</v>
      </c>
      <c r="N5" s="20" t="s">
        <v>92</v>
      </c>
    </row>
    <row r="6" spans="1:14" s="3" customFormat="1" ht="17.25" customHeight="1" x14ac:dyDescent="0.15">
      <c r="A6" s="21"/>
      <c r="B6" s="22"/>
      <c r="C6" s="22"/>
      <c r="D6" s="22"/>
      <c r="E6" s="22"/>
      <c r="F6" s="23" t="s">
        <v>83</v>
      </c>
      <c r="G6" s="23" t="s">
        <v>84</v>
      </c>
      <c r="H6" s="23" t="s">
        <v>85</v>
      </c>
      <c r="I6" s="23" t="s">
        <v>86</v>
      </c>
      <c r="J6" s="23" t="s">
        <v>87</v>
      </c>
      <c r="K6" s="24"/>
      <c r="L6" s="24"/>
      <c r="M6" s="24"/>
      <c r="N6" s="24"/>
    </row>
    <row r="7" spans="1:14" x14ac:dyDescent="0.15">
      <c r="A7" s="10" t="s">
        <v>2</v>
      </c>
      <c r="B7" s="9"/>
      <c r="C7" s="9"/>
      <c r="D7" s="9"/>
      <c r="E7" s="9"/>
      <c r="F7" s="12"/>
      <c r="G7" s="12"/>
      <c r="H7" s="12"/>
      <c r="I7" s="12"/>
      <c r="J7" s="12"/>
      <c r="K7" s="12"/>
      <c r="L7" s="12"/>
      <c r="M7" s="12"/>
      <c r="N7" s="12"/>
    </row>
    <row r="8" spans="1:14" x14ac:dyDescent="0.15">
      <c r="A8" s="11" t="s">
        <v>3</v>
      </c>
      <c r="F8" s="13"/>
      <c r="G8" s="13"/>
      <c r="H8" s="13"/>
      <c r="I8" s="13"/>
      <c r="J8" s="13"/>
      <c r="K8" s="13"/>
      <c r="L8" s="13"/>
      <c r="M8" s="13"/>
      <c r="N8" s="13"/>
    </row>
    <row r="9" spans="1:14" x14ac:dyDescent="0.15">
      <c r="A9" s="11"/>
      <c r="B9" s="7" t="s">
        <v>4</v>
      </c>
      <c r="F9" s="13"/>
      <c r="G9" s="13"/>
      <c r="H9" s="13"/>
      <c r="I9" s="13"/>
      <c r="J9" s="13"/>
      <c r="K9" s="13"/>
      <c r="L9" s="13"/>
      <c r="M9" s="13"/>
      <c r="N9" s="13"/>
    </row>
    <row r="10" spans="1:14" x14ac:dyDescent="0.15">
      <c r="A10" s="11"/>
      <c r="C10" s="7" t="s">
        <v>5</v>
      </c>
      <c r="F10" s="13">
        <v>288814789</v>
      </c>
      <c r="G10" s="13">
        <v>0</v>
      </c>
      <c r="H10" s="13">
        <v>0</v>
      </c>
      <c r="I10" s="13">
        <v>0</v>
      </c>
      <c r="J10" s="13">
        <f t="shared" ref="J10:J27" si="0">SUM(F10:I10)</f>
        <v>288814789</v>
      </c>
      <c r="K10" s="13">
        <v>1493016</v>
      </c>
      <c r="L10" s="13">
        <v>7500000</v>
      </c>
      <c r="M10" s="13"/>
      <c r="N10" s="13">
        <f t="shared" ref="N10:N27" si="1">SUM(J10, K10, L10, M10)</f>
        <v>297807805</v>
      </c>
    </row>
    <row r="11" spans="1:14" x14ac:dyDescent="0.15">
      <c r="A11" s="11"/>
      <c r="D11" s="7" t="s">
        <v>6</v>
      </c>
      <c r="F11" s="13">
        <v>252592209</v>
      </c>
      <c r="G11" s="13">
        <v>0</v>
      </c>
      <c r="H11" s="13">
        <v>0</v>
      </c>
      <c r="I11" s="13">
        <v>0</v>
      </c>
      <c r="J11" s="13">
        <f t="shared" si="0"/>
        <v>252592209</v>
      </c>
      <c r="K11" s="13">
        <v>0</v>
      </c>
      <c r="L11" s="13">
        <v>0</v>
      </c>
      <c r="M11" s="13"/>
      <c r="N11" s="13">
        <f t="shared" si="1"/>
        <v>252592209</v>
      </c>
    </row>
    <row r="12" spans="1:14" x14ac:dyDescent="0.15">
      <c r="A12" s="11"/>
      <c r="D12" s="7" t="s">
        <v>7</v>
      </c>
      <c r="F12" s="13">
        <v>12729582</v>
      </c>
      <c r="G12" s="13">
        <v>0</v>
      </c>
      <c r="H12" s="13">
        <v>0</v>
      </c>
      <c r="I12" s="13">
        <v>0</v>
      </c>
      <c r="J12" s="13">
        <f t="shared" si="0"/>
        <v>12729582</v>
      </c>
      <c r="K12" s="13">
        <v>0</v>
      </c>
      <c r="L12" s="13">
        <v>0</v>
      </c>
      <c r="M12" s="13"/>
      <c r="N12" s="13">
        <f t="shared" si="1"/>
        <v>12729582</v>
      </c>
    </row>
    <row r="13" spans="1:14" x14ac:dyDescent="0.15">
      <c r="A13" s="11"/>
      <c r="D13" s="7" t="s">
        <v>8</v>
      </c>
      <c r="F13" s="13">
        <v>23492998</v>
      </c>
      <c r="G13" s="13">
        <v>0</v>
      </c>
      <c r="H13" s="13">
        <v>0</v>
      </c>
      <c r="I13" s="13">
        <v>0</v>
      </c>
      <c r="J13" s="13">
        <f t="shared" si="0"/>
        <v>23492998</v>
      </c>
      <c r="K13" s="13">
        <v>1493016</v>
      </c>
      <c r="L13" s="13">
        <v>7500000</v>
      </c>
      <c r="M13" s="13"/>
      <c r="N13" s="13">
        <f t="shared" si="1"/>
        <v>32486014</v>
      </c>
    </row>
    <row r="14" spans="1:14" x14ac:dyDescent="0.15">
      <c r="A14" s="11"/>
      <c r="C14" s="7" t="s">
        <v>9</v>
      </c>
      <c r="F14" s="13">
        <v>0</v>
      </c>
      <c r="G14" s="13">
        <v>0</v>
      </c>
      <c r="H14" s="13">
        <v>5820925</v>
      </c>
      <c r="I14" s="13">
        <v>0</v>
      </c>
      <c r="J14" s="13">
        <f t="shared" si="0"/>
        <v>5820925</v>
      </c>
      <c r="K14" s="13">
        <v>0</v>
      </c>
      <c r="L14" s="13">
        <v>0</v>
      </c>
      <c r="M14" s="13"/>
      <c r="N14" s="13">
        <f t="shared" si="1"/>
        <v>5820925</v>
      </c>
    </row>
    <row r="15" spans="1:14" x14ac:dyDescent="0.15">
      <c r="A15" s="11"/>
      <c r="D15" s="7" t="s">
        <v>9</v>
      </c>
      <c r="F15" s="13">
        <v>0</v>
      </c>
      <c r="G15" s="13">
        <v>0</v>
      </c>
      <c r="H15" s="13">
        <v>5820925</v>
      </c>
      <c r="I15" s="13">
        <v>0</v>
      </c>
      <c r="J15" s="13">
        <f t="shared" si="0"/>
        <v>5820925</v>
      </c>
      <c r="K15" s="13">
        <v>0</v>
      </c>
      <c r="L15" s="13">
        <v>0</v>
      </c>
      <c r="M15" s="13"/>
      <c r="N15" s="13">
        <f t="shared" si="1"/>
        <v>5820925</v>
      </c>
    </row>
    <row r="16" spans="1:14" x14ac:dyDescent="0.15">
      <c r="A16" s="11"/>
      <c r="C16" s="7" t="s">
        <v>10</v>
      </c>
      <c r="F16" s="13">
        <v>0</v>
      </c>
      <c r="G16" s="13">
        <v>893600</v>
      </c>
      <c r="H16" s="13">
        <v>0</v>
      </c>
      <c r="I16" s="13">
        <v>0</v>
      </c>
      <c r="J16" s="13">
        <f t="shared" si="0"/>
        <v>893600</v>
      </c>
      <c r="K16" s="13">
        <v>700000</v>
      </c>
      <c r="L16" s="13">
        <v>0</v>
      </c>
      <c r="M16" s="13"/>
      <c r="N16" s="13">
        <f t="shared" si="1"/>
        <v>1593600</v>
      </c>
    </row>
    <row r="17" spans="1:14" x14ac:dyDescent="0.15">
      <c r="A17" s="11"/>
      <c r="D17" s="7" t="s">
        <v>11</v>
      </c>
      <c r="F17" s="13">
        <v>0</v>
      </c>
      <c r="G17" s="13">
        <v>893600</v>
      </c>
      <c r="H17" s="13">
        <v>0</v>
      </c>
      <c r="I17" s="13">
        <v>0</v>
      </c>
      <c r="J17" s="13">
        <f t="shared" si="0"/>
        <v>893600</v>
      </c>
      <c r="K17" s="13">
        <v>700000</v>
      </c>
      <c r="L17" s="13">
        <v>0</v>
      </c>
      <c r="M17" s="13"/>
      <c r="N17" s="13">
        <f t="shared" si="1"/>
        <v>1593600</v>
      </c>
    </row>
    <row r="18" spans="1:14" x14ac:dyDescent="0.15">
      <c r="A18" s="11"/>
      <c r="C18" s="7" t="s">
        <v>12</v>
      </c>
      <c r="F18" s="13">
        <v>0</v>
      </c>
      <c r="G18" s="13">
        <v>17560000</v>
      </c>
      <c r="H18" s="13">
        <v>0</v>
      </c>
      <c r="I18" s="13">
        <v>0</v>
      </c>
      <c r="J18" s="13">
        <f t="shared" si="0"/>
        <v>17560000</v>
      </c>
      <c r="K18" s="13">
        <v>0</v>
      </c>
      <c r="L18" s="13">
        <v>0</v>
      </c>
      <c r="M18" s="13"/>
      <c r="N18" s="13">
        <f t="shared" si="1"/>
        <v>17560000</v>
      </c>
    </row>
    <row r="19" spans="1:14" x14ac:dyDescent="0.15">
      <c r="A19" s="11"/>
      <c r="D19" s="7" t="s">
        <v>13</v>
      </c>
      <c r="F19" s="13">
        <v>0</v>
      </c>
      <c r="G19" s="13">
        <v>8780000</v>
      </c>
      <c r="H19" s="13">
        <v>0</v>
      </c>
      <c r="I19" s="13">
        <v>0</v>
      </c>
      <c r="J19" s="13">
        <f t="shared" si="0"/>
        <v>8780000</v>
      </c>
      <c r="K19" s="13">
        <v>0</v>
      </c>
      <c r="L19" s="13">
        <v>0</v>
      </c>
      <c r="M19" s="13"/>
      <c r="N19" s="13">
        <f t="shared" si="1"/>
        <v>8780000</v>
      </c>
    </row>
    <row r="20" spans="1:14" x14ac:dyDescent="0.15">
      <c r="A20" s="11"/>
      <c r="D20" s="7" t="s">
        <v>14</v>
      </c>
      <c r="F20" s="13">
        <v>0</v>
      </c>
      <c r="G20" s="13">
        <v>8780000</v>
      </c>
      <c r="H20" s="13">
        <v>0</v>
      </c>
      <c r="I20" s="13">
        <v>0</v>
      </c>
      <c r="J20" s="13">
        <f t="shared" si="0"/>
        <v>8780000</v>
      </c>
      <c r="K20" s="13">
        <v>0</v>
      </c>
      <c r="L20" s="13">
        <v>0</v>
      </c>
      <c r="M20" s="13"/>
      <c r="N20" s="13">
        <f t="shared" si="1"/>
        <v>8780000</v>
      </c>
    </row>
    <row r="21" spans="1:14" x14ac:dyDescent="0.15">
      <c r="A21" s="11"/>
      <c r="C21" s="7" t="s">
        <v>15</v>
      </c>
      <c r="F21" s="13">
        <v>0</v>
      </c>
      <c r="G21" s="13">
        <v>40948</v>
      </c>
      <c r="H21" s="13">
        <v>0</v>
      </c>
      <c r="I21" s="13">
        <v>0</v>
      </c>
      <c r="J21" s="13">
        <f t="shared" si="0"/>
        <v>40948</v>
      </c>
      <c r="K21" s="13">
        <v>0</v>
      </c>
      <c r="L21" s="13">
        <v>0</v>
      </c>
      <c r="M21" s="13"/>
      <c r="N21" s="13">
        <f t="shared" si="1"/>
        <v>40948</v>
      </c>
    </row>
    <row r="22" spans="1:14" x14ac:dyDescent="0.15">
      <c r="A22" s="11"/>
      <c r="D22" s="7" t="s">
        <v>16</v>
      </c>
      <c r="F22" s="13">
        <v>0</v>
      </c>
      <c r="G22" s="13">
        <v>40948</v>
      </c>
      <c r="H22" s="13">
        <v>0</v>
      </c>
      <c r="I22" s="13">
        <v>0</v>
      </c>
      <c r="J22" s="13">
        <f t="shared" si="0"/>
        <v>40948</v>
      </c>
      <c r="K22" s="13">
        <v>0</v>
      </c>
      <c r="L22" s="13">
        <v>0</v>
      </c>
      <c r="M22" s="13"/>
      <c r="N22" s="13">
        <f t="shared" si="1"/>
        <v>40948</v>
      </c>
    </row>
    <row r="23" spans="1:14" x14ac:dyDescent="0.15">
      <c r="A23" s="11"/>
      <c r="C23" s="7" t="s">
        <v>17</v>
      </c>
      <c r="F23" s="13">
        <v>0</v>
      </c>
      <c r="G23" s="13">
        <v>17867</v>
      </c>
      <c r="H23" s="13">
        <v>0</v>
      </c>
      <c r="I23" s="13">
        <v>0</v>
      </c>
      <c r="J23" s="13">
        <f t="shared" si="0"/>
        <v>17867</v>
      </c>
      <c r="K23" s="13">
        <v>1377000</v>
      </c>
      <c r="L23" s="13">
        <v>0</v>
      </c>
      <c r="M23" s="13"/>
      <c r="N23" s="13">
        <f t="shared" si="1"/>
        <v>1394867</v>
      </c>
    </row>
    <row r="24" spans="1:14" x14ac:dyDescent="0.15">
      <c r="A24" s="11"/>
      <c r="D24" s="7" t="s">
        <v>18</v>
      </c>
      <c r="F24" s="13">
        <v>0</v>
      </c>
      <c r="G24" s="13">
        <v>17622</v>
      </c>
      <c r="H24" s="13">
        <v>0</v>
      </c>
      <c r="I24" s="13">
        <v>0</v>
      </c>
      <c r="J24" s="13">
        <f t="shared" si="0"/>
        <v>17622</v>
      </c>
      <c r="K24" s="13">
        <v>0</v>
      </c>
      <c r="L24" s="13">
        <v>0</v>
      </c>
      <c r="M24" s="13"/>
      <c r="N24" s="13">
        <f t="shared" si="1"/>
        <v>17622</v>
      </c>
    </row>
    <row r="25" spans="1:14" x14ac:dyDescent="0.15">
      <c r="A25" s="11"/>
      <c r="D25" s="7" t="s">
        <v>17</v>
      </c>
      <c r="F25" s="13">
        <v>0</v>
      </c>
      <c r="G25" s="13">
        <v>245</v>
      </c>
      <c r="H25" s="13">
        <v>0</v>
      </c>
      <c r="I25" s="13">
        <v>0</v>
      </c>
      <c r="J25" s="13">
        <f t="shared" si="0"/>
        <v>245</v>
      </c>
      <c r="K25" s="13">
        <v>0</v>
      </c>
      <c r="L25" s="13">
        <v>0</v>
      </c>
      <c r="M25" s="13"/>
      <c r="N25" s="13">
        <f t="shared" si="1"/>
        <v>245</v>
      </c>
    </row>
    <row r="26" spans="1:14" x14ac:dyDescent="0.15">
      <c r="A26" s="11"/>
      <c r="D26" s="7" t="s">
        <v>19</v>
      </c>
      <c r="F26" s="13">
        <v>0</v>
      </c>
      <c r="G26" s="13">
        <v>0</v>
      </c>
      <c r="H26" s="13">
        <v>0</v>
      </c>
      <c r="I26" s="13">
        <v>0</v>
      </c>
      <c r="J26" s="13">
        <f t="shared" si="0"/>
        <v>0</v>
      </c>
      <c r="K26" s="13">
        <v>1377000</v>
      </c>
      <c r="L26" s="13">
        <v>0</v>
      </c>
      <c r="M26" s="13"/>
      <c r="N26" s="13">
        <f t="shared" si="1"/>
        <v>1377000</v>
      </c>
    </row>
    <row r="27" spans="1:14" x14ac:dyDescent="0.15">
      <c r="A27" s="11"/>
      <c r="C27" s="7" t="s">
        <v>20</v>
      </c>
      <c r="F27" s="25">
        <v>288814789</v>
      </c>
      <c r="G27" s="25">
        <v>18512415</v>
      </c>
      <c r="H27" s="25">
        <v>5820925</v>
      </c>
      <c r="I27" s="14">
        <v>0</v>
      </c>
      <c r="J27" s="14">
        <f t="shared" si="0"/>
        <v>313148129</v>
      </c>
      <c r="K27" s="14">
        <v>3570016</v>
      </c>
      <c r="L27" s="14">
        <v>7500000</v>
      </c>
      <c r="M27" s="14"/>
      <c r="N27" s="14">
        <f t="shared" si="1"/>
        <v>324218145</v>
      </c>
    </row>
    <row r="28" spans="1:14" x14ac:dyDescent="0.15">
      <c r="A28" s="11"/>
      <c r="B28" s="7" t="s">
        <v>21</v>
      </c>
      <c r="F28" s="13"/>
      <c r="G28" s="13"/>
      <c r="H28" s="13"/>
      <c r="I28" s="13"/>
      <c r="J28" s="13"/>
      <c r="K28" s="13"/>
      <c r="L28" s="13"/>
      <c r="M28" s="13"/>
      <c r="N28" s="13"/>
    </row>
    <row r="29" spans="1:14" x14ac:dyDescent="0.15">
      <c r="A29" s="11"/>
      <c r="C29" s="7" t="s">
        <v>22</v>
      </c>
      <c r="F29" s="13">
        <v>263676666</v>
      </c>
      <c r="G29" s="13">
        <v>53212073</v>
      </c>
      <c r="H29" s="13">
        <v>0</v>
      </c>
      <c r="I29" s="13">
        <v>0</v>
      </c>
      <c r="J29" s="13">
        <f t="shared" ref="J29:J60" si="2">SUM(F29:I29)</f>
        <v>316888739</v>
      </c>
      <c r="K29" s="13">
        <v>3570016</v>
      </c>
      <c r="L29" s="13">
        <v>0</v>
      </c>
      <c r="M29" s="13"/>
      <c r="N29" s="13">
        <f t="shared" ref="N29:N60" si="3">SUM(J29, K29, L29, M29)</f>
        <v>320458755</v>
      </c>
    </row>
    <row r="30" spans="1:14" x14ac:dyDescent="0.15">
      <c r="A30" s="11"/>
      <c r="D30" s="7" t="s">
        <v>23</v>
      </c>
      <c r="F30" s="13">
        <v>252592209</v>
      </c>
      <c r="G30" s="13">
        <v>0</v>
      </c>
      <c r="H30" s="13">
        <v>0</v>
      </c>
      <c r="I30" s="13">
        <v>0</v>
      </c>
      <c r="J30" s="13">
        <f t="shared" si="2"/>
        <v>252592209</v>
      </c>
      <c r="K30" s="13">
        <v>0</v>
      </c>
      <c r="L30" s="13">
        <v>0</v>
      </c>
      <c r="M30" s="13"/>
      <c r="N30" s="13">
        <f t="shared" si="3"/>
        <v>252592209</v>
      </c>
    </row>
    <row r="31" spans="1:14" x14ac:dyDescent="0.15">
      <c r="A31" s="11"/>
      <c r="D31" s="7" t="s">
        <v>24</v>
      </c>
      <c r="F31" s="13">
        <v>11084457</v>
      </c>
      <c r="G31" s="13">
        <v>0</v>
      </c>
      <c r="H31" s="13">
        <v>0</v>
      </c>
      <c r="I31" s="13">
        <v>0</v>
      </c>
      <c r="J31" s="13">
        <f t="shared" si="2"/>
        <v>11084457</v>
      </c>
      <c r="K31" s="13">
        <v>0</v>
      </c>
      <c r="L31" s="13">
        <v>0</v>
      </c>
      <c r="M31" s="13"/>
      <c r="N31" s="13">
        <f t="shared" si="3"/>
        <v>11084457</v>
      </c>
    </row>
    <row r="32" spans="1:14" x14ac:dyDescent="0.15">
      <c r="A32" s="11"/>
      <c r="D32" s="7" t="s">
        <v>25</v>
      </c>
      <c r="F32" s="13">
        <v>0</v>
      </c>
      <c r="G32" s="13">
        <v>15804304</v>
      </c>
      <c r="H32" s="13">
        <v>0</v>
      </c>
      <c r="I32" s="13">
        <v>0</v>
      </c>
      <c r="J32" s="13">
        <f t="shared" si="2"/>
        <v>15804304</v>
      </c>
      <c r="K32" s="13">
        <v>0</v>
      </c>
      <c r="L32" s="13">
        <v>0</v>
      </c>
      <c r="M32" s="13"/>
      <c r="N32" s="13">
        <f t="shared" si="3"/>
        <v>15804304</v>
      </c>
    </row>
    <row r="33" spans="1:14" x14ac:dyDescent="0.15">
      <c r="A33" s="11"/>
      <c r="D33" s="7" t="s">
        <v>26</v>
      </c>
      <c r="F33" s="13">
        <v>0</v>
      </c>
      <c r="G33" s="13">
        <v>6729354</v>
      </c>
      <c r="H33" s="13">
        <v>0</v>
      </c>
      <c r="I33" s="13">
        <v>0</v>
      </c>
      <c r="J33" s="13">
        <f t="shared" si="2"/>
        <v>6729354</v>
      </c>
      <c r="K33" s="13">
        <v>0</v>
      </c>
      <c r="L33" s="13">
        <v>0</v>
      </c>
      <c r="M33" s="13"/>
      <c r="N33" s="13">
        <f t="shared" si="3"/>
        <v>6729354</v>
      </c>
    </row>
    <row r="34" spans="1:14" x14ac:dyDescent="0.15">
      <c r="A34" s="11"/>
      <c r="D34" s="7" t="s">
        <v>27</v>
      </c>
      <c r="F34" s="13">
        <v>0</v>
      </c>
      <c r="G34" s="13">
        <v>2159650</v>
      </c>
      <c r="H34" s="13">
        <v>0</v>
      </c>
      <c r="I34" s="13">
        <v>0</v>
      </c>
      <c r="J34" s="13">
        <f t="shared" si="2"/>
        <v>2159650</v>
      </c>
      <c r="K34" s="13">
        <v>0</v>
      </c>
      <c r="L34" s="13">
        <v>0</v>
      </c>
      <c r="M34" s="13"/>
      <c r="N34" s="13">
        <f t="shared" si="3"/>
        <v>2159650</v>
      </c>
    </row>
    <row r="35" spans="1:14" x14ac:dyDescent="0.15">
      <c r="A35" s="11"/>
      <c r="D35" s="7" t="s">
        <v>28</v>
      </c>
      <c r="F35" s="13">
        <v>0</v>
      </c>
      <c r="G35" s="13">
        <v>4335286</v>
      </c>
      <c r="H35" s="13">
        <v>0</v>
      </c>
      <c r="I35" s="13">
        <v>0</v>
      </c>
      <c r="J35" s="13">
        <f t="shared" si="2"/>
        <v>4335286</v>
      </c>
      <c r="K35" s="13">
        <v>0</v>
      </c>
      <c r="L35" s="13">
        <v>0</v>
      </c>
      <c r="M35" s="13"/>
      <c r="N35" s="13">
        <f t="shared" si="3"/>
        <v>4335286</v>
      </c>
    </row>
    <row r="36" spans="1:14" x14ac:dyDescent="0.15">
      <c r="A36" s="11"/>
      <c r="D36" s="7" t="s">
        <v>29</v>
      </c>
      <c r="F36" s="13">
        <v>0</v>
      </c>
      <c r="G36" s="13">
        <v>2909765</v>
      </c>
      <c r="H36" s="13">
        <v>0</v>
      </c>
      <c r="I36" s="13">
        <v>0</v>
      </c>
      <c r="J36" s="13">
        <f t="shared" si="2"/>
        <v>2909765</v>
      </c>
      <c r="K36" s="13">
        <v>0</v>
      </c>
      <c r="L36" s="13">
        <v>0</v>
      </c>
      <c r="M36" s="13"/>
      <c r="N36" s="13">
        <f t="shared" si="3"/>
        <v>2909765</v>
      </c>
    </row>
    <row r="37" spans="1:14" x14ac:dyDescent="0.15">
      <c r="A37" s="11"/>
      <c r="D37" s="7" t="s">
        <v>31</v>
      </c>
      <c r="F37" s="13">
        <v>0</v>
      </c>
      <c r="G37" s="13">
        <v>16780</v>
      </c>
      <c r="H37" s="13">
        <v>0</v>
      </c>
      <c r="I37" s="13">
        <v>0</v>
      </c>
      <c r="J37" s="13">
        <f t="shared" si="2"/>
        <v>16780</v>
      </c>
      <c r="K37" s="13">
        <v>0</v>
      </c>
      <c r="L37" s="13">
        <v>0</v>
      </c>
      <c r="M37" s="13"/>
      <c r="N37" s="13">
        <f t="shared" si="3"/>
        <v>16780</v>
      </c>
    </row>
    <row r="38" spans="1:14" x14ac:dyDescent="0.15">
      <c r="A38" s="11"/>
      <c r="D38" s="7" t="s">
        <v>32</v>
      </c>
      <c r="F38" s="13">
        <v>0</v>
      </c>
      <c r="G38" s="13">
        <v>165240</v>
      </c>
      <c r="H38" s="13">
        <v>0</v>
      </c>
      <c r="I38" s="13">
        <v>0</v>
      </c>
      <c r="J38" s="13">
        <f t="shared" si="2"/>
        <v>165240</v>
      </c>
      <c r="K38" s="13">
        <v>1001790</v>
      </c>
      <c r="L38" s="13">
        <v>0</v>
      </c>
      <c r="M38" s="13"/>
      <c r="N38" s="13">
        <f t="shared" si="3"/>
        <v>1167030</v>
      </c>
    </row>
    <row r="39" spans="1:14" x14ac:dyDescent="0.15">
      <c r="A39" s="11"/>
      <c r="D39" s="7" t="s">
        <v>33</v>
      </c>
      <c r="F39" s="13">
        <v>0</v>
      </c>
      <c r="G39" s="13">
        <v>902956</v>
      </c>
      <c r="H39" s="13">
        <v>0</v>
      </c>
      <c r="I39" s="13">
        <v>0</v>
      </c>
      <c r="J39" s="13">
        <f t="shared" si="2"/>
        <v>902956</v>
      </c>
      <c r="K39" s="13">
        <v>0</v>
      </c>
      <c r="L39" s="13">
        <v>0</v>
      </c>
      <c r="M39" s="13"/>
      <c r="N39" s="13">
        <f t="shared" si="3"/>
        <v>902956</v>
      </c>
    </row>
    <row r="40" spans="1:14" x14ac:dyDescent="0.15">
      <c r="A40" s="11"/>
      <c r="D40" s="7" t="s">
        <v>34</v>
      </c>
      <c r="F40" s="13">
        <v>0</v>
      </c>
      <c r="G40" s="13">
        <v>1039441</v>
      </c>
      <c r="H40" s="13">
        <v>0</v>
      </c>
      <c r="I40" s="13">
        <v>0</v>
      </c>
      <c r="J40" s="13">
        <f t="shared" si="2"/>
        <v>1039441</v>
      </c>
      <c r="K40" s="13">
        <v>0</v>
      </c>
      <c r="L40" s="13">
        <v>0</v>
      </c>
      <c r="M40" s="13"/>
      <c r="N40" s="13">
        <f t="shared" si="3"/>
        <v>1039441</v>
      </c>
    </row>
    <row r="41" spans="1:14" x14ac:dyDescent="0.15">
      <c r="A41" s="11"/>
      <c r="D41" s="7" t="s">
        <v>35</v>
      </c>
      <c r="F41" s="13">
        <v>0</v>
      </c>
      <c r="G41" s="13">
        <v>354967</v>
      </c>
      <c r="H41" s="13">
        <v>0</v>
      </c>
      <c r="I41" s="13">
        <v>0</v>
      </c>
      <c r="J41" s="13">
        <f t="shared" si="2"/>
        <v>354967</v>
      </c>
      <c r="K41" s="13">
        <v>0</v>
      </c>
      <c r="L41" s="13">
        <v>0</v>
      </c>
      <c r="M41" s="13"/>
      <c r="N41" s="13">
        <f t="shared" si="3"/>
        <v>354967</v>
      </c>
    </row>
    <row r="42" spans="1:14" x14ac:dyDescent="0.15">
      <c r="A42" s="11"/>
      <c r="D42" s="7" t="s">
        <v>36</v>
      </c>
      <c r="F42" s="13">
        <v>0</v>
      </c>
      <c r="G42" s="13">
        <v>636528</v>
      </c>
      <c r="H42" s="13">
        <v>0</v>
      </c>
      <c r="I42" s="13">
        <v>0</v>
      </c>
      <c r="J42" s="13">
        <f t="shared" si="2"/>
        <v>636528</v>
      </c>
      <c r="K42" s="13">
        <v>0</v>
      </c>
      <c r="L42" s="13">
        <v>0</v>
      </c>
      <c r="M42" s="13"/>
      <c r="N42" s="13">
        <f t="shared" si="3"/>
        <v>636528</v>
      </c>
    </row>
    <row r="43" spans="1:14" x14ac:dyDescent="0.15">
      <c r="A43" s="11"/>
      <c r="D43" s="7" t="s">
        <v>37</v>
      </c>
      <c r="F43" s="13">
        <v>0</v>
      </c>
      <c r="G43" s="13">
        <v>790327</v>
      </c>
      <c r="H43" s="13">
        <v>0</v>
      </c>
      <c r="I43" s="13">
        <v>0</v>
      </c>
      <c r="J43" s="13">
        <f t="shared" si="2"/>
        <v>790327</v>
      </c>
      <c r="K43" s="13">
        <v>0</v>
      </c>
      <c r="L43" s="13">
        <v>0</v>
      </c>
      <c r="M43" s="13"/>
      <c r="N43" s="13">
        <f t="shared" si="3"/>
        <v>790327</v>
      </c>
    </row>
    <row r="44" spans="1:14" x14ac:dyDescent="0.15">
      <c r="A44" s="11"/>
      <c r="D44" s="7" t="s">
        <v>38</v>
      </c>
      <c r="F44" s="13">
        <v>0</v>
      </c>
      <c r="G44" s="13">
        <v>145200</v>
      </c>
      <c r="H44" s="13">
        <v>0</v>
      </c>
      <c r="I44" s="13">
        <v>0</v>
      </c>
      <c r="J44" s="13">
        <f t="shared" si="2"/>
        <v>145200</v>
      </c>
      <c r="K44" s="13">
        <v>0</v>
      </c>
      <c r="L44" s="13">
        <v>0</v>
      </c>
      <c r="M44" s="13"/>
      <c r="N44" s="13">
        <f t="shared" si="3"/>
        <v>145200</v>
      </c>
    </row>
    <row r="45" spans="1:14" x14ac:dyDescent="0.15">
      <c r="A45" s="11"/>
      <c r="D45" s="7" t="s">
        <v>39</v>
      </c>
      <c r="F45" s="13">
        <v>0</v>
      </c>
      <c r="G45" s="13">
        <v>201933</v>
      </c>
      <c r="H45" s="13">
        <v>0</v>
      </c>
      <c r="I45" s="13">
        <v>0</v>
      </c>
      <c r="J45" s="13">
        <f t="shared" si="2"/>
        <v>201933</v>
      </c>
      <c r="K45" s="13">
        <v>0</v>
      </c>
      <c r="L45" s="13">
        <v>0</v>
      </c>
      <c r="M45" s="13"/>
      <c r="N45" s="13">
        <f t="shared" si="3"/>
        <v>201933</v>
      </c>
    </row>
    <row r="46" spans="1:14" x14ac:dyDescent="0.15">
      <c r="A46" s="11"/>
      <c r="D46" s="7" t="s">
        <v>40</v>
      </c>
      <c r="F46" s="13">
        <v>0</v>
      </c>
      <c r="G46" s="13">
        <v>1800698</v>
      </c>
      <c r="H46" s="13">
        <v>0</v>
      </c>
      <c r="I46" s="13">
        <v>0</v>
      </c>
      <c r="J46" s="13">
        <f t="shared" si="2"/>
        <v>1800698</v>
      </c>
      <c r="K46" s="13">
        <v>958800</v>
      </c>
      <c r="L46" s="13">
        <v>0</v>
      </c>
      <c r="M46" s="13"/>
      <c r="N46" s="13">
        <f t="shared" si="3"/>
        <v>2759498</v>
      </c>
    </row>
    <row r="47" spans="1:14" x14ac:dyDescent="0.15">
      <c r="A47" s="11"/>
      <c r="D47" s="7" t="s">
        <v>41</v>
      </c>
      <c r="F47" s="13">
        <v>0</v>
      </c>
      <c r="G47" s="13">
        <v>3546820</v>
      </c>
      <c r="H47" s="13">
        <v>0</v>
      </c>
      <c r="I47" s="13">
        <v>0</v>
      </c>
      <c r="J47" s="13">
        <f t="shared" si="2"/>
        <v>3546820</v>
      </c>
      <c r="K47" s="13">
        <v>16000</v>
      </c>
      <c r="L47" s="13">
        <v>0</v>
      </c>
      <c r="M47" s="13"/>
      <c r="N47" s="13">
        <f t="shared" si="3"/>
        <v>3562820</v>
      </c>
    </row>
    <row r="48" spans="1:14" x14ac:dyDescent="0.15">
      <c r="A48" s="11"/>
      <c r="D48" s="7" t="s">
        <v>42</v>
      </c>
      <c r="F48" s="13">
        <v>0</v>
      </c>
      <c r="G48" s="13">
        <v>7310696</v>
      </c>
      <c r="H48" s="13">
        <v>0</v>
      </c>
      <c r="I48" s="13">
        <v>0</v>
      </c>
      <c r="J48" s="13">
        <f t="shared" si="2"/>
        <v>7310696</v>
      </c>
      <c r="K48" s="13">
        <v>0</v>
      </c>
      <c r="L48" s="13">
        <v>0</v>
      </c>
      <c r="M48" s="13"/>
      <c r="N48" s="13">
        <f t="shared" si="3"/>
        <v>7310696</v>
      </c>
    </row>
    <row r="49" spans="1:14" x14ac:dyDescent="0.15">
      <c r="A49" s="11"/>
      <c r="D49" s="7" t="s">
        <v>43</v>
      </c>
      <c r="F49" s="13">
        <v>0</v>
      </c>
      <c r="G49" s="13">
        <v>241150</v>
      </c>
      <c r="H49" s="13">
        <v>0</v>
      </c>
      <c r="I49" s="13">
        <v>0</v>
      </c>
      <c r="J49" s="13">
        <f t="shared" si="2"/>
        <v>241150</v>
      </c>
      <c r="K49" s="13">
        <v>0</v>
      </c>
      <c r="L49" s="13">
        <v>0</v>
      </c>
      <c r="M49" s="13"/>
      <c r="N49" s="13">
        <f t="shared" si="3"/>
        <v>241150</v>
      </c>
    </row>
    <row r="50" spans="1:14" x14ac:dyDescent="0.15">
      <c r="A50" s="11"/>
      <c r="D50" s="7" t="s">
        <v>44</v>
      </c>
      <c r="F50" s="13">
        <v>0</v>
      </c>
      <c r="G50" s="13">
        <v>1844024</v>
      </c>
      <c r="H50" s="13">
        <v>0</v>
      </c>
      <c r="I50" s="13">
        <v>0</v>
      </c>
      <c r="J50" s="13">
        <f t="shared" si="2"/>
        <v>1844024</v>
      </c>
      <c r="K50" s="13">
        <v>1576570</v>
      </c>
      <c r="L50" s="13">
        <v>0</v>
      </c>
      <c r="M50" s="13"/>
      <c r="N50" s="13">
        <f t="shared" si="3"/>
        <v>3420594</v>
      </c>
    </row>
    <row r="51" spans="1:14" x14ac:dyDescent="0.15">
      <c r="A51" s="11"/>
      <c r="D51" s="7" t="s">
        <v>45</v>
      </c>
      <c r="F51" s="13">
        <v>0</v>
      </c>
      <c r="G51" s="13">
        <v>56849</v>
      </c>
      <c r="H51" s="13">
        <v>0</v>
      </c>
      <c r="I51" s="13">
        <v>0</v>
      </c>
      <c r="J51" s="13">
        <f t="shared" si="2"/>
        <v>56849</v>
      </c>
      <c r="K51" s="13">
        <v>2052</v>
      </c>
      <c r="L51" s="13">
        <v>0</v>
      </c>
      <c r="M51" s="13"/>
      <c r="N51" s="13">
        <f t="shared" si="3"/>
        <v>58901</v>
      </c>
    </row>
    <row r="52" spans="1:14" x14ac:dyDescent="0.15">
      <c r="A52" s="11"/>
      <c r="D52" s="7" t="s">
        <v>46</v>
      </c>
      <c r="F52" s="13">
        <v>0</v>
      </c>
      <c r="G52" s="13">
        <v>1800000</v>
      </c>
      <c r="H52" s="13">
        <v>0</v>
      </c>
      <c r="I52" s="13">
        <v>0</v>
      </c>
      <c r="J52" s="13">
        <f t="shared" si="2"/>
        <v>1800000</v>
      </c>
      <c r="K52" s="13">
        <v>0</v>
      </c>
      <c r="L52" s="13">
        <v>0</v>
      </c>
      <c r="M52" s="13"/>
      <c r="N52" s="13">
        <f t="shared" si="3"/>
        <v>1800000</v>
      </c>
    </row>
    <row r="53" spans="1:14" x14ac:dyDescent="0.15">
      <c r="A53" s="11"/>
      <c r="D53" s="7" t="s">
        <v>47</v>
      </c>
      <c r="F53" s="13">
        <v>0</v>
      </c>
      <c r="G53" s="13">
        <v>256525</v>
      </c>
      <c r="H53" s="13">
        <v>0</v>
      </c>
      <c r="I53" s="13">
        <v>0</v>
      </c>
      <c r="J53" s="13">
        <f t="shared" si="2"/>
        <v>256525</v>
      </c>
      <c r="K53" s="13">
        <v>0</v>
      </c>
      <c r="L53" s="13">
        <v>0</v>
      </c>
      <c r="M53" s="13"/>
      <c r="N53" s="13">
        <f t="shared" si="3"/>
        <v>256525</v>
      </c>
    </row>
    <row r="54" spans="1:14" x14ac:dyDescent="0.15">
      <c r="A54" s="11"/>
      <c r="D54" s="7" t="s">
        <v>48</v>
      </c>
      <c r="F54" s="13">
        <v>0</v>
      </c>
      <c r="G54" s="13">
        <v>163580</v>
      </c>
      <c r="H54" s="13">
        <v>0</v>
      </c>
      <c r="I54" s="13">
        <v>0</v>
      </c>
      <c r="J54" s="13">
        <f t="shared" si="2"/>
        <v>163580</v>
      </c>
      <c r="K54" s="13">
        <v>14804</v>
      </c>
      <c r="L54" s="13">
        <v>0</v>
      </c>
      <c r="M54" s="13"/>
      <c r="N54" s="13">
        <f t="shared" si="3"/>
        <v>178384</v>
      </c>
    </row>
    <row r="55" spans="1:14" x14ac:dyDescent="0.15">
      <c r="A55" s="11"/>
      <c r="C55" s="7" t="s">
        <v>49</v>
      </c>
      <c r="F55" s="13">
        <v>0</v>
      </c>
      <c r="G55" s="13">
        <v>54358</v>
      </c>
      <c r="H55" s="13">
        <v>0</v>
      </c>
      <c r="I55" s="13">
        <v>0</v>
      </c>
      <c r="J55" s="13">
        <f t="shared" si="2"/>
        <v>54358</v>
      </c>
      <c r="K55" s="13">
        <v>0</v>
      </c>
      <c r="L55" s="13">
        <v>7334686</v>
      </c>
      <c r="M55" s="13"/>
      <c r="N55" s="13">
        <f t="shared" si="3"/>
        <v>7389044</v>
      </c>
    </row>
    <row r="56" spans="1:14" x14ac:dyDescent="0.15">
      <c r="A56" s="11"/>
      <c r="D56" s="7" t="s">
        <v>25</v>
      </c>
      <c r="F56" s="13">
        <v>0</v>
      </c>
      <c r="G56" s="13">
        <v>0</v>
      </c>
      <c r="H56" s="13">
        <v>0</v>
      </c>
      <c r="I56" s="13">
        <v>0</v>
      </c>
      <c r="J56" s="13">
        <f t="shared" si="2"/>
        <v>0</v>
      </c>
      <c r="K56" s="13">
        <v>0</v>
      </c>
      <c r="L56" s="13">
        <v>2587477</v>
      </c>
      <c r="M56" s="13"/>
      <c r="N56" s="13">
        <f t="shared" si="3"/>
        <v>2587477</v>
      </c>
    </row>
    <row r="57" spans="1:14" x14ac:dyDescent="0.15">
      <c r="A57" s="11"/>
      <c r="D57" s="7" t="s">
        <v>50</v>
      </c>
      <c r="F57" s="13">
        <v>0</v>
      </c>
      <c r="G57" s="13">
        <v>0</v>
      </c>
      <c r="H57" s="13">
        <v>0</v>
      </c>
      <c r="I57" s="13">
        <v>0</v>
      </c>
      <c r="J57" s="13">
        <f t="shared" si="2"/>
        <v>0</v>
      </c>
      <c r="K57" s="13">
        <v>0</v>
      </c>
      <c r="L57" s="13">
        <v>439258</v>
      </c>
      <c r="M57" s="13"/>
      <c r="N57" s="13">
        <f t="shared" si="3"/>
        <v>439258</v>
      </c>
    </row>
    <row r="58" spans="1:14" x14ac:dyDescent="0.15">
      <c r="A58" s="11"/>
      <c r="D58" s="7" t="s">
        <v>29</v>
      </c>
      <c r="F58" s="13">
        <v>0</v>
      </c>
      <c r="G58" s="13">
        <v>0</v>
      </c>
      <c r="H58" s="13">
        <v>0</v>
      </c>
      <c r="I58" s="13">
        <v>0</v>
      </c>
      <c r="J58" s="13">
        <f t="shared" si="2"/>
        <v>0</v>
      </c>
      <c r="K58" s="13">
        <v>0</v>
      </c>
      <c r="L58" s="13">
        <v>299665</v>
      </c>
      <c r="M58" s="13"/>
      <c r="N58" s="13">
        <f t="shared" si="3"/>
        <v>299665</v>
      </c>
    </row>
    <row r="59" spans="1:14" x14ac:dyDescent="0.15">
      <c r="A59" s="11"/>
      <c r="D59" s="7" t="s">
        <v>30</v>
      </c>
      <c r="F59" s="13">
        <v>0</v>
      </c>
      <c r="G59" s="13">
        <v>0</v>
      </c>
      <c r="H59" s="13">
        <v>0</v>
      </c>
      <c r="I59" s="13">
        <v>0</v>
      </c>
      <c r="J59" s="13">
        <f t="shared" si="2"/>
        <v>0</v>
      </c>
      <c r="K59" s="13">
        <v>0</v>
      </c>
      <c r="L59" s="13">
        <v>243816</v>
      </c>
      <c r="M59" s="13"/>
      <c r="N59" s="13">
        <f t="shared" si="3"/>
        <v>243816</v>
      </c>
    </row>
    <row r="60" spans="1:14" x14ac:dyDescent="0.15">
      <c r="A60" s="11"/>
      <c r="D60" s="7" t="s">
        <v>31</v>
      </c>
      <c r="F60" s="13">
        <v>0</v>
      </c>
      <c r="G60" s="13">
        <v>0</v>
      </c>
      <c r="H60" s="13">
        <v>0</v>
      </c>
      <c r="I60" s="13">
        <v>0</v>
      </c>
      <c r="J60" s="13">
        <f t="shared" si="2"/>
        <v>0</v>
      </c>
      <c r="K60" s="13">
        <v>0</v>
      </c>
      <c r="L60" s="13">
        <v>92898</v>
      </c>
      <c r="M60" s="13"/>
      <c r="N60" s="13">
        <f t="shared" si="3"/>
        <v>92898</v>
      </c>
    </row>
    <row r="61" spans="1:14" x14ac:dyDescent="0.15">
      <c r="A61" s="11"/>
      <c r="D61" s="7" t="s">
        <v>51</v>
      </c>
      <c r="F61" s="13">
        <v>0</v>
      </c>
      <c r="G61" s="13">
        <v>0</v>
      </c>
      <c r="H61" s="13">
        <v>0</v>
      </c>
      <c r="I61" s="13">
        <v>0</v>
      </c>
      <c r="J61" s="13">
        <f t="shared" ref="J61:J92" si="4">SUM(F61:I61)</f>
        <v>0</v>
      </c>
      <c r="K61" s="13">
        <v>0</v>
      </c>
      <c r="L61" s="13">
        <v>273723</v>
      </c>
      <c r="M61" s="13"/>
      <c r="N61" s="13">
        <f t="shared" ref="N61:N92" si="5">SUM(J61, K61, L61, M61)</f>
        <v>273723</v>
      </c>
    </row>
    <row r="62" spans="1:14" x14ac:dyDescent="0.15">
      <c r="A62" s="11"/>
      <c r="D62" s="7" t="s">
        <v>33</v>
      </c>
      <c r="F62" s="13">
        <v>0</v>
      </c>
      <c r="G62" s="13">
        <v>0</v>
      </c>
      <c r="H62" s="13">
        <v>0</v>
      </c>
      <c r="I62" s="13">
        <v>0</v>
      </c>
      <c r="J62" s="13">
        <f t="shared" si="4"/>
        <v>0</v>
      </c>
      <c r="K62" s="13">
        <v>0</v>
      </c>
      <c r="L62" s="13">
        <v>123130</v>
      </c>
      <c r="M62" s="13"/>
      <c r="N62" s="13">
        <f t="shared" si="5"/>
        <v>123130</v>
      </c>
    </row>
    <row r="63" spans="1:14" x14ac:dyDescent="0.15">
      <c r="A63" s="11"/>
      <c r="D63" s="7" t="s">
        <v>35</v>
      </c>
      <c r="F63" s="13">
        <v>0</v>
      </c>
      <c r="G63" s="13">
        <v>54358</v>
      </c>
      <c r="H63" s="13">
        <v>0</v>
      </c>
      <c r="I63" s="13">
        <v>0</v>
      </c>
      <c r="J63" s="13">
        <f t="shared" si="4"/>
        <v>54358</v>
      </c>
      <c r="K63" s="13">
        <v>0</v>
      </c>
      <c r="L63" s="13">
        <v>10257</v>
      </c>
      <c r="M63" s="13"/>
      <c r="N63" s="13">
        <f t="shared" si="5"/>
        <v>64615</v>
      </c>
    </row>
    <row r="64" spans="1:14" x14ac:dyDescent="0.15">
      <c r="A64" s="11"/>
      <c r="D64" s="7" t="s">
        <v>36</v>
      </c>
      <c r="F64" s="13">
        <v>0</v>
      </c>
      <c r="G64" s="13">
        <v>0</v>
      </c>
      <c r="H64" s="13">
        <v>0</v>
      </c>
      <c r="I64" s="13">
        <v>0</v>
      </c>
      <c r="J64" s="13">
        <f t="shared" si="4"/>
        <v>0</v>
      </c>
      <c r="K64" s="13">
        <v>0</v>
      </c>
      <c r="L64" s="13">
        <v>224809</v>
      </c>
      <c r="M64" s="13"/>
      <c r="N64" s="13">
        <f t="shared" si="5"/>
        <v>224809</v>
      </c>
    </row>
    <row r="65" spans="1:14" x14ac:dyDescent="0.15">
      <c r="A65" s="11"/>
      <c r="D65" s="7" t="s">
        <v>37</v>
      </c>
      <c r="F65" s="13">
        <v>0</v>
      </c>
      <c r="G65" s="13">
        <v>0</v>
      </c>
      <c r="H65" s="13">
        <v>0</v>
      </c>
      <c r="I65" s="13">
        <v>0</v>
      </c>
      <c r="J65" s="13">
        <f t="shared" si="4"/>
        <v>0</v>
      </c>
      <c r="K65" s="13">
        <v>0</v>
      </c>
      <c r="L65" s="13">
        <v>179134</v>
      </c>
      <c r="M65" s="13"/>
      <c r="N65" s="13">
        <f t="shared" si="5"/>
        <v>179134</v>
      </c>
    </row>
    <row r="66" spans="1:14" x14ac:dyDescent="0.15">
      <c r="A66" s="11"/>
      <c r="D66" s="7" t="s">
        <v>38</v>
      </c>
      <c r="F66" s="13">
        <v>0</v>
      </c>
      <c r="G66" s="13">
        <v>0</v>
      </c>
      <c r="H66" s="13">
        <v>0</v>
      </c>
      <c r="I66" s="13">
        <v>0</v>
      </c>
      <c r="J66" s="13">
        <f t="shared" si="4"/>
        <v>0</v>
      </c>
      <c r="K66" s="13">
        <v>0</v>
      </c>
      <c r="L66" s="13">
        <v>114835</v>
      </c>
      <c r="M66" s="13"/>
      <c r="N66" s="13">
        <f t="shared" si="5"/>
        <v>114835</v>
      </c>
    </row>
    <row r="67" spans="1:14" x14ac:dyDescent="0.15">
      <c r="A67" s="11"/>
      <c r="D67" s="7" t="s">
        <v>39</v>
      </c>
      <c r="F67" s="13">
        <v>0</v>
      </c>
      <c r="G67" s="13">
        <v>0</v>
      </c>
      <c r="H67" s="13">
        <v>0</v>
      </c>
      <c r="I67" s="13">
        <v>0</v>
      </c>
      <c r="J67" s="13">
        <f t="shared" si="4"/>
        <v>0</v>
      </c>
      <c r="K67" s="13">
        <v>0</v>
      </c>
      <c r="L67" s="13">
        <v>15199</v>
      </c>
      <c r="M67" s="13"/>
      <c r="N67" s="13">
        <f t="shared" si="5"/>
        <v>15199</v>
      </c>
    </row>
    <row r="68" spans="1:14" x14ac:dyDescent="0.15">
      <c r="A68" s="11"/>
      <c r="D68" s="7" t="s">
        <v>40</v>
      </c>
      <c r="F68" s="13">
        <v>0</v>
      </c>
      <c r="G68" s="13">
        <v>0</v>
      </c>
      <c r="H68" s="13">
        <v>0</v>
      </c>
      <c r="I68" s="13">
        <v>0</v>
      </c>
      <c r="J68" s="13">
        <f t="shared" si="4"/>
        <v>0</v>
      </c>
      <c r="K68" s="13">
        <v>0</v>
      </c>
      <c r="L68" s="13">
        <v>236700</v>
      </c>
      <c r="M68" s="13"/>
      <c r="N68" s="13">
        <f t="shared" si="5"/>
        <v>236700</v>
      </c>
    </row>
    <row r="69" spans="1:14" x14ac:dyDescent="0.15">
      <c r="A69" s="11"/>
      <c r="D69" s="7" t="s">
        <v>41</v>
      </c>
      <c r="F69" s="13">
        <v>0</v>
      </c>
      <c r="G69" s="13">
        <v>0</v>
      </c>
      <c r="H69" s="13">
        <v>0</v>
      </c>
      <c r="I69" s="13">
        <v>0</v>
      </c>
      <c r="J69" s="13">
        <f t="shared" si="4"/>
        <v>0</v>
      </c>
      <c r="K69" s="13">
        <v>0</v>
      </c>
      <c r="L69" s="13">
        <v>120000</v>
      </c>
      <c r="M69" s="13"/>
      <c r="N69" s="13">
        <f t="shared" si="5"/>
        <v>120000</v>
      </c>
    </row>
    <row r="70" spans="1:14" x14ac:dyDescent="0.15">
      <c r="A70" s="11"/>
      <c r="D70" s="7" t="s">
        <v>42</v>
      </c>
      <c r="F70" s="13">
        <v>0</v>
      </c>
      <c r="G70" s="13">
        <v>0</v>
      </c>
      <c r="H70" s="13">
        <v>0</v>
      </c>
      <c r="I70" s="13">
        <v>0</v>
      </c>
      <c r="J70" s="13">
        <f t="shared" si="4"/>
        <v>0</v>
      </c>
      <c r="K70" s="13">
        <v>0</v>
      </c>
      <c r="L70" s="13">
        <v>226104</v>
      </c>
      <c r="M70" s="13"/>
      <c r="N70" s="13">
        <f t="shared" si="5"/>
        <v>226104</v>
      </c>
    </row>
    <row r="71" spans="1:14" x14ac:dyDescent="0.15">
      <c r="A71" s="11"/>
      <c r="D71" s="7" t="s">
        <v>43</v>
      </c>
      <c r="F71" s="13">
        <v>0</v>
      </c>
      <c r="G71" s="13">
        <v>0</v>
      </c>
      <c r="H71" s="13">
        <v>0</v>
      </c>
      <c r="I71" s="13">
        <v>0</v>
      </c>
      <c r="J71" s="13">
        <f t="shared" si="4"/>
        <v>0</v>
      </c>
      <c r="K71" s="13">
        <v>0</v>
      </c>
      <c r="L71" s="13">
        <v>337000</v>
      </c>
      <c r="M71" s="13"/>
      <c r="N71" s="13">
        <f t="shared" si="5"/>
        <v>337000</v>
      </c>
    </row>
    <row r="72" spans="1:14" x14ac:dyDescent="0.15">
      <c r="A72" s="11"/>
      <c r="D72" s="7" t="s">
        <v>52</v>
      </c>
      <c r="F72" s="13">
        <v>0</v>
      </c>
      <c r="G72" s="13">
        <v>0</v>
      </c>
      <c r="H72" s="13">
        <v>0</v>
      </c>
      <c r="I72" s="13">
        <v>0</v>
      </c>
      <c r="J72" s="13">
        <f t="shared" si="4"/>
        <v>0</v>
      </c>
      <c r="K72" s="13">
        <v>0</v>
      </c>
      <c r="L72" s="13">
        <v>235953</v>
      </c>
      <c r="M72" s="13"/>
      <c r="N72" s="13">
        <f t="shared" si="5"/>
        <v>235953</v>
      </c>
    </row>
    <row r="73" spans="1:14" x14ac:dyDescent="0.15">
      <c r="A73" s="11"/>
      <c r="D73" s="7" t="s">
        <v>44</v>
      </c>
      <c r="F73" s="13">
        <v>0</v>
      </c>
      <c r="G73" s="13">
        <v>0</v>
      </c>
      <c r="H73" s="13">
        <v>0</v>
      </c>
      <c r="I73" s="13">
        <v>0</v>
      </c>
      <c r="J73" s="13">
        <f t="shared" si="4"/>
        <v>0</v>
      </c>
      <c r="K73" s="13">
        <v>0</v>
      </c>
      <c r="L73" s="13">
        <v>613125</v>
      </c>
      <c r="M73" s="13"/>
      <c r="N73" s="13">
        <f t="shared" si="5"/>
        <v>613125</v>
      </c>
    </row>
    <row r="74" spans="1:14" x14ac:dyDescent="0.15">
      <c r="A74" s="11"/>
      <c r="D74" s="7" t="s">
        <v>45</v>
      </c>
      <c r="F74" s="13">
        <v>0</v>
      </c>
      <c r="G74" s="13">
        <v>0</v>
      </c>
      <c r="H74" s="13">
        <v>0</v>
      </c>
      <c r="I74" s="13">
        <v>0</v>
      </c>
      <c r="J74" s="13">
        <f t="shared" si="4"/>
        <v>0</v>
      </c>
      <c r="K74" s="13">
        <v>0</v>
      </c>
      <c r="L74" s="13">
        <v>8711</v>
      </c>
      <c r="M74" s="13"/>
      <c r="N74" s="13">
        <f t="shared" si="5"/>
        <v>8711</v>
      </c>
    </row>
    <row r="75" spans="1:14" x14ac:dyDescent="0.15">
      <c r="A75" s="11"/>
      <c r="D75" s="7" t="s">
        <v>48</v>
      </c>
      <c r="F75" s="13">
        <v>0</v>
      </c>
      <c r="G75" s="13">
        <v>0</v>
      </c>
      <c r="H75" s="13">
        <v>0</v>
      </c>
      <c r="I75" s="13">
        <v>0</v>
      </c>
      <c r="J75" s="13">
        <f t="shared" si="4"/>
        <v>0</v>
      </c>
      <c r="K75" s="13">
        <v>0</v>
      </c>
      <c r="L75" s="13">
        <v>952892</v>
      </c>
      <c r="M75" s="13"/>
      <c r="N75" s="13">
        <f t="shared" si="5"/>
        <v>952892</v>
      </c>
    </row>
    <row r="76" spans="1:14" x14ac:dyDescent="0.15">
      <c r="A76" s="29"/>
      <c r="B76" s="30"/>
      <c r="C76" s="30" t="s">
        <v>53</v>
      </c>
      <c r="D76" s="30"/>
      <c r="E76" s="30"/>
      <c r="F76" s="31">
        <v>263676666</v>
      </c>
      <c r="G76" s="31">
        <v>53266431</v>
      </c>
      <c r="H76" s="31">
        <v>0</v>
      </c>
      <c r="I76" s="32">
        <v>0</v>
      </c>
      <c r="J76" s="32">
        <f t="shared" si="4"/>
        <v>316943097</v>
      </c>
      <c r="K76" s="32">
        <v>3570016</v>
      </c>
      <c r="L76" s="32">
        <v>7334686</v>
      </c>
      <c r="M76" s="32"/>
      <c r="N76" s="32">
        <f t="shared" si="5"/>
        <v>327847799</v>
      </c>
    </row>
    <row r="77" spans="1:14" x14ac:dyDescent="0.15">
      <c r="A77" s="11"/>
      <c r="C77" s="7" t="s">
        <v>54</v>
      </c>
      <c r="F77" s="25">
        <v>25138123</v>
      </c>
      <c r="G77" s="25">
        <v>-34754016</v>
      </c>
      <c r="H77" s="25">
        <v>5820925</v>
      </c>
      <c r="I77" s="14">
        <v>0</v>
      </c>
      <c r="J77" s="14">
        <f t="shared" si="4"/>
        <v>-3794968</v>
      </c>
      <c r="K77" s="14">
        <v>0</v>
      </c>
      <c r="L77" s="14">
        <v>165314</v>
      </c>
      <c r="M77" s="14"/>
      <c r="N77" s="14">
        <f t="shared" si="5"/>
        <v>-3629654</v>
      </c>
    </row>
    <row r="78" spans="1:14" x14ac:dyDescent="0.15">
      <c r="A78" s="11"/>
      <c r="C78" s="7" t="s">
        <v>55</v>
      </c>
      <c r="F78" s="13">
        <v>0</v>
      </c>
      <c r="G78" s="13">
        <v>0</v>
      </c>
      <c r="H78" s="13">
        <v>0</v>
      </c>
      <c r="I78" s="13">
        <v>0</v>
      </c>
      <c r="J78" s="13">
        <f t="shared" si="4"/>
        <v>0</v>
      </c>
      <c r="K78" s="13">
        <v>0</v>
      </c>
      <c r="L78" s="13">
        <v>0</v>
      </c>
      <c r="M78" s="13"/>
      <c r="N78" s="13">
        <f t="shared" si="5"/>
        <v>0</v>
      </c>
    </row>
    <row r="79" spans="1:14" x14ac:dyDescent="0.15">
      <c r="A79" s="11"/>
      <c r="C79" s="7" t="s">
        <v>56</v>
      </c>
      <c r="F79" s="13">
        <v>0</v>
      </c>
      <c r="G79" s="13">
        <v>0</v>
      </c>
      <c r="H79" s="13">
        <v>0</v>
      </c>
      <c r="I79" s="13">
        <v>0</v>
      </c>
      <c r="J79" s="13">
        <f t="shared" si="4"/>
        <v>0</v>
      </c>
      <c r="K79" s="13">
        <v>0</v>
      </c>
      <c r="L79" s="13">
        <v>0</v>
      </c>
      <c r="M79" s="13"/>
      <c r="N79" s="13">
        <f t="shared" si="5"/>
        <v>0</v>
      </c>
    </row>
    <row r="80" spans="1:14" x14ac:dyDescent="0.15">
      <c r="A80" s="11"/>
      <c r="C80" s="7" t="s">
        <v>57</v>
      </c>
      <c r="F80" s="13">
        <v>0</v>
      </c>
      <c r="G80" s="13">
        <v>0</v>
      </c>
      <c r="H80" s="13">
        <v>0</v>
      </c>
      <c r="I80" s="13">
        <v>0</v>
      </c>
      <c r="J80" s="13">
        <f t="shared" si="4"/>
        <v>0</v>
      </c>
      <c r="K80" s="13">
        <v>0</v>
      </c>
      <c r="L80" s="13">
        <v>0</v>
      </c>
      <c r="M80" s="13"/>
      <c r="N80" s="13">
        <f t="shared" si="5"/>
        <v>0</v>
      </c>
    </row>
    <row r="81" spans="1:14" x14ac:dyDescent="0.15">
      <c r="A81" s="11"/>
      <c r="C81" s="7" t="s">
        <v>58</v>
      </c>
      <c r="F81" s="14">
        <v>0</v>
      </c>
      <c r="G81" s="14">
        <v>0</v>
      </c>
      <c r="H81" s="14">
        <v>0</v>
      </c>
      <c r="I81" s="14">
        <v>0</v>
      </c>
      <c r="J81" s="14">
        <f t="shared" si="4"/>
        <v>0</v>
      </c>
      <c r="K81" s="14">
        <v>0</v>
      </c>
      <c r="L81" s="14">
        <v>0</v>
      </c>
      <c r="M81" s="14"/>
      <c r="N81" s="14">
        <f t="shared" si="5"/>
        <v>0</v>
      </c>
    </row>
    <row r="82" spans="1:14" x14ac:dyDescent="0.15">
      <c r="A82" s="11"/>
      <c r="B82" s="7" t="s">
        <v>59</v>
      </c>
      <c r="F82" s="25">
        <v>25138123</v>
      </c>
      <c r="G82" s="25">
        <v>-34754016</v>
      </c>
      <c r="H82" s="25">
        <v>5820925</v>
      </c>
      <c r="I82" s="14">
        <v>0</v>
      </c>
      <c r="J82" s="14">
        <f t="shared" si="4"/>
        <v>-3794968</v>
      </c>
      <c r="K82" s="14">
        <v>0</v>
      </c>
      <c r="L82" s="14">
        <v>165314</v>
      </c>
      <c r="M82" s="14"/>
      <c r="N82" s="14">
        <f t="shared" si="5"/>
        <v>-3629654</v>
      </c>
    </row>
    <row r="83" spans="1:14" x14ac:dyDescent="0.15">
      <c r="A83" s="11" t="s">
        <v>60</v>
      </c>
      <c r="F83" s="13"/>
      <c r="G83" s="13"/>
      <c r="H83" s="13"/>
      <c r="I83" s="13"/>
      <c r="J83" s="13"/>
      <c r="K83" s="13"/>
      <c r="L83" s="13"/>
      <c r="M83" s="13"/>
      <c r="N83" s="13"/>
    </row>
    <row r="84" spans="1:14" x14ac:dyDescent="0.15">
      <c r="A84" s="11"/>
      <c r="B84" s="7" t="s">
        <v>61</v>
      </c>
      <c r="F84" s="13"/>
      <c r="G84" s="13"/>
      <c r="H84" s="13"/>
      <c r="I84" s="13"/>
      <c r="J84" s="13"/>
      <c r="K84" s="13"/>
      <c r="L84" s="13"/>
      <c r="M84" s="13"/>
      <c r="N84" s="13"/>
    </row>
    <row r="85" spans="1:14" x14ac:dyDescent="0.15">
      <c r="A85" s="11"/>
      <c r="C85" s="7" t="s">
        <v>62</v>
      </c>
      <c r="F85" s="13">
        <v>0</v>
      </c>
      <c r="G85" s="13">
        <v>0</v>
      </c>
      <c r="H85" s="13">
        <v>0</v>
      </c>
      <c r="I85" s="13">
        <v>0</v>
      </c>
      <c r="J85" s="13">
        <f>SUM(F85:I85)</f>
        <v>0</v>
      </c>
      <c r="K85" s="13">
        <v>0</v>
      </c>
      <c r="L85" s="13">
        <v>0</v>
      </c>
      <c r="M85" s="13"/>
      <c r="N85" s="13">
        <f>SUM(J85, K85, L85, M85)</f>
        <v>0</v>
      </c>
    </row>
    <row r="86" spans="1:14" x14ac:dyDescent="0.15">
      <c r="A86" s="11"/>
      <c r="C86" s="7" t="s">
        <v>63</v>
      </c>
      <c r="F86" s="14">
        <v>0</v>
      </c>
      <c r="G86" s="14">
        <v>0</v>
      </c>
      <c r="H86" s="14">
        <v>0</v>
      </c>
      <c r="I86" s="14">
        <v>0</v>
      </c>
      <c r="J86" s="14">
        <f>SUM(F86:I86)</f>
        <v>0</v>
      </c>
      <c r="K86" s="14">
        <v>0</v>
      </c>
      <c r="L86" s="14">
        <v>0</v>
      </c>
      <c r="M86" s="14"/>
      <c r="N86" s="14">
        <f>SUM(J86, K86, L86, M86)</f>
        <v>0</v>
      </c>
    </row>
    <row r="87" spans="1:14" x14ac:dyDescent="0.15">
      <c r="A87" s="11"/>
      <c r="B87" s="7" t="s">
        <v>64</v>
      </c>
      <c r="F87" s="13"/>
      <c r="G87" s="13"/>
      <c r="H87" s="13"/>
      <c r="I87" s="13"/>
      <c r="J87" s="13"/>
      <c r="K87" s="13"/>
      <c r="L87" s="13"/>
      <c r="M87" s="13"/>
      <c r="N87" s="13"/>
    </row>
    <row r="88" spans="1:14" x14ac:dyDescent="0.15">
      <c r="A88" s="11"/>
      <c r="C88" s="7" t="s">
        <v>65</v>
      </c>
      <c r="F88" s="13">
        <v>0</v>
      </c>
      <c r="G88" s="13">
        <v>2</v>
      </c>
      <c r="H88" s="13">
        <v>0</v>
      </c>
      <c r="I88" s="13">
        <v>0</v>
      </c>
      <c r="J88" s="13">
        <f>SUM(F88:I88)</f>
        <v>2</v>
      </c>
      <c r="K88" s="13">
        <v>0</v>
      </c>
      <c r="L88" s="13">
        <v>0</v>
      </c>
      <c r="M88" s="13"/>
      <c r="N88" s="13">
        <f t="shared" ref="N88:N96" si="6">SUM(J88, K88, L88, M88)</f>
        <v>2</v>
      </c>
    </row>
    <row r="89" spans="1:14" x14ac:dyDescent="0.15">
      <c r="A89" s="11"/>
      <c r="D89" s="7" t="s">
        <v>66</v>
      </c>
      <c r="F89" s="13">
        <v>0</v>
      </c>
      <c r="G89" s="13">
        <v>2</v>
      </c>
      <c r="H89" s="13">
        <v>0</v>
      </c>
      <c r="I89" s="13">
        <v>0</v>
      </c>
      <c r="J89" s="13">
        <f>SUM(F89:I89)</f>
        <v>2</v>
      </c>
      <c r="K89" s="13">
        <v>0</v>
      </c>
      <c r="L89" s="13">
        <v>0</v>
      </c>
      <c r="M89" s="13"/>
      <c r="N89" s="13">
        <f t="shared" si="6"/>
        <v>2</v>
      </c>
    </row>
    <row r="90" spans="1:14" x14ac:dyDescent="0.15">
      <c r="A90" s="11"/>
      <c r="C90" s="7" t="s">
        <v>67</v>
      </c>
      <c r="F90" s="14">
        <v>0</v>
      </c>
      <c r="G90" s="14">
        <v>2</v>
      </c>
      <c r="H90" s="14">
        <v>0</v>
      </c>
      <c r="I90" s="14">
        <v>0</v>
      </c>
      <c r="J90" s="14">
        <f>SUM(F90:I90)</f>
        <v>2</v>
      </c>
      <c r="K90" s="14">
        <v>0</v>
      </c>
      <c r="L90" s="14">
        <v>0</v>
      </c>
      <c r="M90" s="14"/>
      <c r="N90" s="14">
        <f t="shared" si="6"/>
        <v>2</v>
      </c>
    </row>
    <row r="91" spans="1:14" ht="12.75" customHeight="1" x14ac:dyDescent="0.15">
      <c r="A91" s="11"/>
      <c r="B91" s="7" t="s">
        <v>68</v>
      </c>
      <c r="F91" s="14">
        <v>0</v>
      </c>
      <c r="G91" s="14">
        <v>-2</v>
      </c>
      <c r="H91" s="14">
        <v>0</v>
      </c>
      <c r="I91" s="14">
        <v>0</v>
      </c>
      <c r="J91" s="14">
        <f>SUM(F91:I91)</f>
        <v>-2</v>
      </c>
      <c r="K91" s="14">
        <v>0</v>
      </c>
      <c r="L91" s="14">
        <v>0</v>
      </c>
      <c r="M91" s="14"/>
      <c r="N91" s="14">
        <f t="shared" si="6"/>
        <v>-2</v>
      </c>
    </row>
    <row r="92" spans="1:14" ht="0.75" hidden="1" customHeight="1" x14ac:dyDescent="0.15">
      <c r="A92" s="11" t="s">
        <v>69</v>
      </c>
      <c r="F92" s="14">
        <v>25138123</v>
      </c>
      <c r="G92" s="14">
        <v>-34754018</v>
      </c>
      <c r="H92" s="14">
        <v>5820925</v>
      </c>
      <c r="I92" s="14">
        <v>0</v>
      </c>
      <c r="J92" s="14">
        <f>SUM(F92:I92)</f>
        <v>-3794970</v>
      </c>
      <c r="K92" s="14">
        <v>0</v>
      </c>
      <c r="L92" s="14">
        <v>165314</v>
      </c>
      <c r="M92" s="14"/>
      <c r="N92" s="14">
        <f t="shared" si="6"/>
        <v>-3629656</v>
      </c>
    </row>
    <row r="93" spans="1:14" hidden="1" x14ac:dyDescent="0.15">
      <c r="A93" s="11"/>
      <c r="B93" s="7" t="s">
        <v>70</v>
      </c>
      <c r="F93" s="13">
        <v>0</v>
      </c>
      <c r="G93" s="13">
        <v>5472949</v>
      </c>
      <c r="H93" s="13">
        <v>0</v>
      </c>
      <c r="I93" s="13">
        <v>0</v>
      </c>
      <c r="J93" s="13">
        <f>SUM(F93:I93) + 10894540</f>
        <v>16367489</v>
      </c>
      <c r="K93" s="13">
        <v>0</v>
      </c>
      <c r="L93" s="13">
        <v>-16367489</v>
      </c>
      <c r="M93" s="13"/>
      <c r="N93" s="13">
        <f t="shared" si="6"/>
        <v>0</v>
      </c>
    </row>
    <row r="94" spans="1:14" x14ac:dyDescent="0.15">
      <c r="A94" s="29"/>
      <c r="B94" s="30"/>
      <c r="C94" s="30" t="s">
        <v>94</v>
      </c>
      <c r="D94" s="30"/>
      <c r="E94" s="30"/>
      <c r="F94" s="31">
        <v>25138123</v>
      </c>
      <c r="G94" s="31">
        <v>-29281069</v>
      </c>
      <c r="H94" s="31">
        <v>5820925</v>
      </c>
      <c r="I94" s="32">
        <v>0</v>
      </c>
      <c r="J94" s="32">
        <f>J82+J91</f>
        <v>-3794970</v>
      </c>
      <c r="K94" s="32">
        <v>0</v>
      </c>
      <c r="L94" s="32">
        <f>L82</f>
        <v>165314</v>
      </c>
      <c r="M94" s="32"/>
      <c r="N94" s="32">
        <f>J94+K94+L94</f>
        <v>-3629656</v>
      </c>
    </row>
    <row r="95" spans="1:14" x14ac:dyDescent="0.15">
      <c r="A95" s="11" t="s">
        <v>71</v>
      </c>
      <c r="F95" s="14"/>
      <c r="G95" s="14"/>
      <c r="H95" s="14"/>
      <c r="I95" s="14"/>
      <c r="J95" s="14">
        <v>110428191</v>
      </c>
      <c r="K95" s="14">
        <v>92395</v>
      </c>
      <c r="L95" s="14">
        <v>22547185</v>
      </c>
      <c r="M95" s="14"/>
      <c r="N95" s="14">
        <f t="shared" si="6"/>
        <v>133067771</v>
      </c>
    </row>
    <row r="96" spans="1:14" x14ac:dyDescent="0.15">
      <c r="A96" s="11" t="s">
        <v>72</v>
      </c>
      <c r="F96" s="14"/>
      <c r="G96" s="14"/>
      <c r="H96" s="14"/>
      <c r="I96" s="14"/>
      <c r="J96" s="14">
        <f>J94+J95</f>
        <v>106633221</v>
      </c>
      <c r="K96" s="14">
        <v>92395</v>
      </c>
      <c r="L96" s="14">
        <f>L94+L95</f>
        <v>22712499</v>
      </c>
      <c r="M96" s="14"/>
      <c r="N96" s="14">
        <f>N94+N95</f>
        <v>129438115</v>
      </c>
    </row>
    <row r="97" spans="1:14" x14ac:dyDescent="0.15">
      <c r="A97" s="11" t="s">
        <v>73</v>
      </c>
      <c r="F97" s="13"/>
      <c r="G97" s="13"/>
      <c r="H97" s="13"/>
      <c r="I97" s="13"/>
      <c r="J97" s="13"/>
      <c r="K97" s="13"/>
      <c r="L97" s="13"/>
      <c r="M97" s="13"/>
      <c r="N97" s="13"/>
    </row>
    <row r="98" spans="1:14" x14ac:dyDescent="0.15">
      <c r="A98" s="11" t="s">
        <v>74</v>
      </c>
      <c r="F98" s="13"/>
      <c r="G98" s="13"/>
      <c r="H98" s="13"/>
      <c r="I98" s="13"/>
      <c r="J98" s="13"/>
      <c r="K98" s="13"/>
      <c r="L98" s="13"/>
      <c r="M98" s="13"/>
      <c r="N98" s="13"/>
    </row>
    <row r="99" spans="1:14" x14ac:dyDescent="0.15">
      <c r="A99" s="11"/>
      <c r="B99" s="7" t="s">
        <v>75</v>
      </c>
      <c r="F99" s="14">
        <v>0</v>
      </c>
      <c r="G99" s="14">
        <v>0</v>
      </c>
      <c r="H99" s="14">
        <v>0</v>
      </c>
      <c r="I99" s="14">
        <v>0</v>
      </c>
      <c r="J99" s="14">
        <f>SUM(F99:I99)</f>
        <v>0</v>
      </c>
      <c r="K99" s="14">
        <v>0</v>
      </c>
      <c r="L99" s="14">
        <v>0</v>
      </c>
      <c r="M99" s="14"/>
      <c r="N99" s="14">
        <f>SUM(J99, K99, L99, M99)</f>
        <v>0</v>
      </c>
    </row>
    <row r="100" spans="1:14" x14ac:dyDescent="0.15">
      <c r="A100" s="11" t="s">
        <v>76</v>
      </c>
      <c r="F100" s="13"/>
      <c r="G100" s="13"/>
      <c r="H100" s="13"/>
      <c r="I100" s="13"/>
      <c r="J100" s="13"/>
      <c r="K100" s="13"/>
      <c r="L100" s="13"/>
      <c r="M100" s="13"/>
      <c r="N100" s="13"/>
    </row>
    <row r="101" spans="1:14" x14ac:dyDescent="0.15">
      <c r="A101" s="11"/>
      <c r="B101" s="7" t="s">
        <v>77</v>
      </c>
      <c r="F101" s="14">
        <v>0</v>
      </c>
      <c r="G101" s="14">
        <v>0</v>
      </c>
      <c r="H101" s="14">
        <v>0</v>
      </c>
      <c r="I101" s="14">
        <v>0</v>
      </c>
      <c r="J101" s="14">
        <f>SUM(F101:I101)</f>
        <v>0</v>
      </c>
      <c r="K101" s="14">
        <v>0</v>
      </c>
      <c r="L101" s="14">
        <v>0</v>
      </c>
      <c r="M101" s="14"/>
      <c r="N101" s="14">
        <f>SUM(J101, K101, L101, M101)</f>
        <v>0</v>
      </c>
    </row>
    <row r="102" spans="1:14" x14ac:dyDescent="0.15">
      <c r="A102" s="11" t="s">
        <v>78</v>
      </c>
      <c r="F102" s="14">
        <v>0</v>
      </c>
      <c r="G102" s="14">
        <v>0</v>
      </c>
      <c r="H102" s="14">
        <v>0</v>
      </c>
      <c r="I102" s="14">
        <v>0</v>
      </c>
      <c r="J102" s="14">
        <f>SUM(F102:I102)</f>
        <v>0</v>
      </c>
      <c r="K102" s="14">
        <v>0</v>
      </c>
      <c r="L102" s="14">
        <v>0</v>
      </c>
      <c r="M102" s="14"/>
      <c r="N102" s="14">
        <f>SUM(J102, K102, L102, M102)</f>
        <v>0</v>
      </c>
    </row>
    <row r="103" spans="1:14" x14ac:dyDescent="0.15">
      <c r="A103" s="11" t="s">
        <v>79</v>
      </c>
      <c r="F103" s="14"/>
      <c r="G103" s="14"/>
      <c r="H103" s="14"/>
      <c r="I103" s="14"/>
      <c r="J103" s="14">
        <v>0</v>
      </c>
      <c r="K103" s="14">
        <v>0</v>
      </c>
      <c r="L103" s="14">
        <v>0</v>
      </c>
      <c r="M103" s="14"/>
      <c r="N103" s="14">
        <f>SUM(J103, K103, L103, M103)</f>
        <v>0</v>
      </c>
    </row>
    <row r="104" spans="1:14" x14ac:dyDescent="0.15">
      <c r="A104" s="11" t="s">
        <v>80</v>
      </c>
      <c r="F104" s="14"/>
      <c r="G104" s="14"/>
      <c r="H104" s="14"/>
      <c r="I104" s="14"/>
      <c r="J104" s="14">
        <f>J102+J103</f>
        <v>0</v>
      </c>
      <c r="K104" s="14">
        <v>0</v>
      </c>
      <c r="L104" s="14">
        <v>0</v>
      </c>
      <c r="M104" s="14"/>
      <c r="N104" s="14">
        <f>SUM(J104, K104, L104, M104)</f>
        <v>0</v>
      </c>
    </row>
    <row r="105" spans="1:14" ht="14.25" thickBot="1" x14ac:dyDescent="0.2">
      <c r="A105" s="26" t="s">
        <v>81</v>
      </c>
      <c r="B105" s="27"/>
      <c r="C105" s="27"/>
      <c r="D105" s="27"/>
      <c r="E105" s="27"/>
      <c r="F105" s="28"/>
      <c r="G105" s="28"/>
      <c r="H105" s="28"/>
      <c r="I105" s="28"/>
      <c r="J105" s="28">
        <f>J96+J104</f>
        <v>106633221</v>
      </c>
      <c r="K105" s="28">
        <v>92395</v>
      </c>
      <c r="L105" s="28">
        <f>L96</f>
        <v>22712499</v>
      </c>
      <c r="M105" s="28"/>
      <c r="N105" s="28">
        <f>N96</f>
        <v>129438115</v>
      </c>
    </row>
    <row r="106" spans="1:14" ht="14.25" thickTop="1" x14ac:dyDescent="0.15"/>
  </sheetData>
  <mergeCells count="6">
    <mergeCell ref="N5:N6"/>
    <mergeCell ref="A5:E6"/>
    <mergeCell ref="F5:J5"/>
    <mergeCell ref="K5:K6"/>
    <mergeCell ref="L5:L6"/>
    <mergeCell ref="M5:M6"/>
  </mergeCells>
  <phoneticPr fontId="1"/>
  <pageMargins left="0.59055118110236227" right="0.19685039370078741" top="0.39370078740157483" bottom="0.27559055118110237" header="0" footer="0"/>
  <pageSetup paperSize="9" scale="58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正味財産増減計算書内訳表</vt:lpstr>
      <vt:lpstr>正味財産増減計算書内訳表!Print_Titles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淡路市シルバー人材センター</cp:lastModifiedBy>
  <cp:lastPrinted>2026-04-29T10:18:26Z</cp:lastPrinted>
  <dcterms:created xsi:type="dcterms:W3CDTF">1997-01-08T22:48:59Z</dcterms:created>
  <dcterms:modified xsi:type="dcterms:W3CDTF">2026-04-29T10:20:31Z</dcterms:modified>
</cp:coreProperties>
</file>