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吉永\総会関係\令和８総会資料\令和８総会資料\令和８年度総会資料印刷用\"/>
    </mc:Choice>
  </mc:AlternateContent>
  <xr:revisionPtr revIDLastSave="0" documentId="13_ncr:1_{7A0E9CC3-DBAA-495D-895E-BB2CBB835F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変更予算（６人）" sheetId="4" r:id="rId1"/>
  </sheets>
  <definedNames>
    <definedName name="_xlnm.Print_Area" localSheetId="0">'変更予算（６人）'!$A$1:$N$115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2" i="4" l="1"/>
  <c r="M42" i="4"/>
  <c r="J11" i="4" l="1"/>
  <c r="J37" i="4" s="1"/>
  <c r="J15" i="4"/>
  <c r="G15" i="4"/>
  <c r="M15" i="4" s="1"/>
  <c r="G11" i="4"/>
  <c r="M14" i="4"/>
  <c r="M13" i="4"/>
  <c r="G25" i="4"/>
  <c r="G39" i="4"/>
  <c r="M101" i="4" l="1"/>
  <c r="M91" i="4"/>
  <c r="M86" i="4"/>
  <c r="M85" i="4"/>
  <c r="M84" i="4"/>
  <c r="M83" i="4"/>
  <c r="M82" i="4"/>
  <c r="M81" i="4"/>
  <c r="M80" i="4"/>
  <c r="M79" i="4"/>
  <c r="M78" i="4"/>
  <c r="M77" i="4"/>
  <c r="M76" i="4"/>
  <c r="M75" i="4"/>
  <c r="M74" i="4"/>
  <c r="M73" i="4"/>
  <c r="M72" i="4"/>
  <c r="M71" i="4"/>
  <c r="M70" i="4"/>
  <c r="M69" i="4"/>
  <c r="M68" i="4"/>
  <c r="M67" i="4"/>
  <c r="M66" i="4"/>
  <c r="J65" i="4"/>
  <c r="G65" i="4"/>
  <c r="M64" i="4"/>
  <c r="M63" i="4"/>
  <c r="M62" i="4"/>
  <c r="M61" i="4"/>
  <c r="M60" i="4"/>
  <c r="M59" i="4"/>
  <c r="M58" i="4"/>
  <c r="M57" i="4"/>
  <c r="M56" i="4"/>
  <c r="M55" i="4"/>
  <c r="M54" i="4"/>
  <c r="M53" i="4"/>
  <c r="M52" i="4"/>
  <c r="M51" i="4"/>
  <c r="M50" i="4"/>
  <c r="M49" i="4"/>
  <c r="M48" i="4"/>
  <c r="M47" i="4"/>
  <c r="M46" i="4"/>
  <c r="M45" i="4"/>
  <c r="M44" i="4"/>
  <c r="M43" i="4"/>
  <c r="M41" i="4"/>
  <c r="M40" i="4"/>
  <c r="J39" i="4"/>
  <c r="G87" i="4"/>
  <c r="M36" i="4"/>
  <c r="M35" i="4"/>
  <c r="M34" i="4"/>
  <c r="J34" i="4"/>
  <c r="G34" i="4"/>
  <c r="M33" i="4"/>
  <c r="M32" i="4"/>
  <c r="J32" i="4"/>
  <c r="G32" i="4"/>
  <c r="M31" i="4"/>
  <c r="M30" i="4"/>
  <c r="M29" i="4"/>
  <c r="M28" i="4" s="1"/>
  <c r="J28" i="4"/>
  <c r="G28" i="4"/>
  <c r="M27" i="4"/>
  <c r="M26" i="4"/>
  <c r="M25" i="4"/>
  <c r="J25" i="4"/>
  <c r="M24" i="4"/>
  <c r="M23" i="4" s="1"/>
  <c r="J23" i="4"/>
  <c r="G23" i="4"/>
  <c r="M22" i="4"/>
  <c r="M21" i="4"/>
  <c r="J21" i="4"/>
  <c r="G21" i="4"/>
  <c r="M20" i="4"/>
  <c r="M19" i="4"/>
  <c r="J19" i="4"/>
  <c r="G19" i="4"/>
  <c r="M18" i="4"/>
  <c r="M17" i="4"/>
  <c r="M16" i="4"/>
  <c r="M12" i="4"/>
  <c r="G37" i="4" l="1"/>
  <c r="M65" i="4"/>
  <c r="J87" i="4"/>
  <c r="M11" i="4"/>
  <c r="M39" i="4"/>
  <c r="M87" i="4" s="1"/>
  <c r="M37" i="4" l="1"/>
  <c r="J88" i="4"/>
  <c r="J93" i="4" s="1"/>
  <c r="J100" i="4" s="1"/>
  <c r="G88" i="4"/>
  <c r="G93" i="4"/>
  <c r="G100" i="4" s="1"/>
  <c r="M88" i="4" l="1"/>
  <c r="M93" i="4" s="1"/>
  <c r="M100" i="4" s="1"/>
  <c r="J102" i="4"/>
  <c r="J111" i="4" s="1"/>
  <c r="G111" i="4"/>
  <c r="M102" i="4" l="1"/>
  <c r="M111" i="4" s="1"/>
</calcChain>
</file>

<file path=xl/sharedStrings.xml><?xml version="1.0" encoding="utf-8"?>
<sst xmlns="http://schemas.openxmlformats.org/spreadsheetml/2006/main" count="114" uniqueCount="91">
  <si>
    <t>(単位：円)</t>
  </si>
  <si>
    <t>科目</t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</si>
  <si>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</si>
  <si>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</si>
  <si>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</si>
  <si>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</si>
  <si>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</si>
  <si>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</si>
  <si>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</si>
  <si>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労働者派遣事業等受託収益</t>
  </si>
  <si>
    <t>職業紹介事業受託収益</t>
  </si>
  <si>
    <t>受取会費</t>
  </si>
  <si>
    <t>正会員受取会費</t>
  </si>
  <si>
    <t>受取補助金等</t>
  </si>
  <si>
    <t>受取連合交付金</t>
  </si>
  <si>
    <t>受取（伊万里市）補助金</t>
  </si>
  <si>
    <t>受取負担金</t>
  </si>
  <si>
    <t>雑収益</t>
  </si>
  <si>
    <t>受取利息</t>
  </si>
  <si>
    <t>経常収益計</t>
  </si>
  <si>
    <t>(2)経常費用</t>
  </si>
  <si>
    <t>事業費</t>
  </si>
  <si>
    <t>支払配分金</t>
  </si>
  <si>
    <t>支払材料費等</t>
  </si>
  <si>
    <t>給料手当</t>
  </si>
  <si>
    <t>法定福利費</t>
  </si>
  <si>
    <t>退職給付費用</t>
  </si>
  <si>
    <t>福利厚生費</t>
  </si>
  <si>
    <t>会議費</t>
  </si>
  <si>
    <t>旅費交通費</t>
  </si>
  <si>
    <t>通信運搬費</t>
  </si>
  <si>
    <t>減価償却費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</si>
  <si>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</si>
  <si>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</si>
  <si>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</si>
  <si>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</si>
  <si>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</si>
  <si>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</si>
  <si>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</si>
  <si>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</si>
  <si>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組織活動助成費</t>
  </si>
  <si>
    <t>委託費</t>
  </si>
  <si>
    <t>教材費</t>
  </si>
  <si>
    <t>支払手数料</t>
  </si>
  <si>
    <t>雑費</t>
  </si>
  <si>
    <t>管理費</t>
  </si>
  <si>
    <t>役員報酬</t>
  </si>
  <si>
    <t>役員等旅費交通費</t>
  </si>
  <si>
    <t>支払負担金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</si>
  <si>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</si>
  <si>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</si>
  <si>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</si>
  <si>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</si>
  <si>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</si>
  <si>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</si>
  <si>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</si>
  <si>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</si>
  <si>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</si>
  <si>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経常外収益計</t>
  </si>
  <si>
    <t>(2)経常外費用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</si>
  <si>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</si>
  <si>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</si>
  <si>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</si>
  <si>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</si>
  <si>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</si>
  <si>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</si>
  <si>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</si>
  <si>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</si>
  <si>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</si>
  <si>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</si>
  <si>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</si>
  <si>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</si>
  <si>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</si>
  <si>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</si>
  <si>
    <t>予算額</t>
    <rPh sb="0" eb="2">
      <t>ヨサン</t>
    </rPh>
    <rPh sb="2" eb="3">
      <t>ガク</t>
    </rPh>
    <phoneticPr fontId="1"/>
  </si>
  <si>
    <t>前年度予算額</t>
    <rPh sb="0" eb="3">
      <t>ゼンネンド</t>
    </rPh>
    <rPh sb="3" eb="5">
      <t>ヨサン</t>
    </rPh>
    <rPh sb="5" eb="6">
      <t>ガク</t>
    </rPh>
    <phoneticPr fontId="1"/>
  </si>
  <si>
    <t>増減</t>
    <rPh sb="0" eb="2">
      <t>ゾウゲン</t>
    </rPh>
    <phoneticPr fontId="1"/>
  </si>
  <si>
    <t>受取助成金</t>
    <rPh sb="0" eb="2">
      <t>ウケトリ</t>
    </rPh>
    <rPh sb="2" eb="5">
      <t>ジョセイキン</t>
    </rPh>
    <phoneticPr fontId="1"/>
  </si>
  <si>
    <t>受取（厚生労働省）助成金</t>
    <rPh sb="0" eb="2">
      <t>ウケトリ</t>
    </rPh>
    <rPh sb="3" eb="5">
      <t>コウセイ</t>
    </rPh>
    <rPh sb="5" eb="8">
      <t>ロウドウショウ</t>
    </rPh>
    <rPh sb="9" eb="12">
      <t>ジョセイキン</t>
    </rPh>
    <phoneticPr fontId="1"/>
  </si>
  <si>
    <t>指定管理料</t>
    <rPh sb="0" eb="2">
      <t>シテイ</t>
    </rPh>
    <rPh sb="2" eb="4">
      <t>カンリ</t>
    </rPh>
    <rPh sb="4" eb="5">
      <t>リョウ</t>
    </rPh>
    <phoneticPr fontId="1"/>
  </si>
  <si>
    <t>業務委託料</t>
    <rPh sb="0" eb="2">
      <t>ギョウム</t>
    </rPh>
    <rPh sb="2" eb="5">
      <t>イタクリョウ</t>
    </rPh>
    <phoneticPr fontId="1"/>
  </si>
  <si>
    <t>会員業務委託料（包括契約）</t>
    <rPh sb="0" eb="2">
      <t>カイイン</t>
    </rPh>
    <rPh sb="2" eb="4">
      <t>ギョウム</t>
    </rPh>
    <rPh sb="4" eb="7">
      <t>イタクリョウ</t>
    </rPh>
    <rPh sb="8" eb="10">
      <t>ホウカツ</t>
    </rPh>
    <rPh sb="10" eb="12">
      <t>ケイヤク</t>
    </rPh>
    <phoneticPr fontId="1"/>
  </si>
  <si>
    <t>会員業務受取材料費（包括契約）</t>
    <rPh sb="0" eb="2">
      <t>カイイン</t>
    </rPh>
    <rPh sb="4" eb="6">
      <t>ウケトリ</t>
    </rPh>
    <rPh sb="6" eb="9">
      <t>ザイリョウヒ</t>
    </rPh>
    <rPh sb="10" eb="12">
      <t>ホウカツ</t>
    </rPh>
    <rPh sb="12" eb="14">
      <t>ケイヤク</t>
    </rPh>
    <phoneticPr fontId="1"/>
  </si>
  <si>
    <t>会員業務支払材料費（包括契約）</t>
    <rPh sb="0" eb="2">
      <t>カイイン</t>
    </rPh>
    <rPh sb="2" eb="4">
      <t>ギョウム</t>
    </rPh>
    <rPh sb="4" eb="6">
      <t>シハライ</t>
    </rPh>
    <rPh sb="6" eb="9">
      <t>ザイリョウヒ</t>
    </rPh>
    <rPh sb="10" eb="12">
      <t>ホウカツ</t>
    </rPh>
    <rPh sb="12" eb="14">
      <t>ケイヤク</t>
    </rPh>
    <phoneticPr fontId="1"/>
  </si>
  <si>
    <t>※フリーランス法による包括契約については、収益及び経常費用には数字を計上しない。</t>
    <rPh sb="7" eb="8">
      <t>ホウ</t>
    </rPh>
    <rPh sb="11" eb="13">
      <t>ホウカツ</t>
    </rPh>
    <rPh sb="13" eb="15">
      <t>ケイヤク</t>
    </rPh>
    <rPh sb="21" eb="23">
      <t>シュウエキ</t>
    </rPh>
    <rPh sb="23" eb="24">
      <t>オヨ</t>
    </rPh>
    <rPh sb="25" eb="27">
      <t>ケイジョウ</t>
    </rPh>
    <rPh sb="27" eb="29">
      <t>ヒヨウ</t>
    </rPh>
    <rPh sb="31" eb="33">
      <t>スウジ</t>
    </rPh>
    <rPh sb="34" eb="36">
      <t>ケイジョウ</t>
    </rPh>
    <phoneticPr fontId="1"/>
  </si>
  <si>
    <t>令和8年 4月 1日から令和9年 3月31日まで</t>
    <rPh sb="0" eb="2">
      <t>レイワ</t>
    </rPh>
    <phoneticPr fontId="1"/>
  </si>
  <si>
    <t>★指定管理料（全体）</t>
    <rPh sb="1" eb="6">
      <t>シテイカンリリョウ</t>
    </rPh>
    <rPh sb="7" eb="9">
      <t>ゼンタイ</t>
    </rPh>
    <phoneticPr fontId="1"/>
  </si>
  <si>
    <t>収益及び経常費用には数字を計上しない。</t>
  </si>
  <si>
    <t>★老人福祉センターの指定管理料は、会員業務委託料を控除して維持管理料を計上し、</t>
    <rPh sb="1" eb="3">
      <t>ロウジン</t>
    </rPh>
    <rPh sb="3" eb="5">
      <t>フクシ</t>
    </rPh>
    <rPh sb="10" eb="12">
      <t>シテイ</t>
    </rPh>
    <rPh sb="12" eb="15">
      <t>カンリリョウ</t>
    </rPh>
    <rPh sb="17" eb="19">
      <t>カイイン</t>
    </rPh>
    <rPh sb="19" eb="21">
      <t>ギョウム</t>
    </rPh>
    <rPh sb="21" eb="24">
      <t>イタクリョウ</t>
    </rPh>
    <rPh sb="25" eb="27">
      <t>コウジョ</t>
    </rPh>
    <rPh sb="29" eb="34">
      <t>イジカンリリョウ</t>
    </rPh>
    <rPh sb="35" eb="37">
      <t>ケイジョウ</t>
    </rPh>
    <phoneticPr fontId="1"/>
  </si>
  <si>
    <t>包括的契約に係る収益</t>
    <rPh sb="0" eb="3">
      <t>ホウカツテキ</t>
    </rPh>
    <rPh sb="3" eb="5">
      <t>ケイヤク</t>
    </rPh>
    <rPh sb="6" eb="7">
      <t>カカ</t>
    </rPh>
    <rPh sb="8" eb="10">
      <t>シュウエキ</t>
    </rPh>
    <phoneticPr fontId="1"/>
  </si>
  <si>
    <t>　　　　　　　　　　令和８年度　収支予算書（案）</t>
    <rPh sb="10" eb="12">
      <t>レイワ</t>
    </rPh>
    <rPh sb="13" eb="15">
      <t>ネンド</t>
    </rPh>
    <rPh sb="16" eb="18">
      <t>シュウシ</t>
    </rPh>
    <rPh sb="18" eb="20">
      <t>ヨサン</t>
    </rPh>
    <rPh sb="22" eb="23">
      <t>アン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</si>
</sst>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4"/>
      <color rgb="FFFF0000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b/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7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176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176" fontId="3" fillId="0" borderId="0" xfId="0" applyNumberFormat="1" applyFont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7" xfId="0" applyFont="1" applyBorder="1"/>
    <xf numFmtId="176" fontId="3" fillId="0" borderId="7" xfId="0" applyNumberFormat="1" applyFont="1" applyBorder="1"/>
    <xf numFmtId="0" fontId="3" fillId="0" borderId="9" xfId="0" applyFont="1" applyBorder="1"/>
    <xf numFmtId="0" fontId="5" fillId="0" borderId="8" xfId="0" applyFont="1" applyBorder="1"/>
    <xf numFmtId="0" fontId="5" fillId="0" borderId="7" xfId="0" applyFont="1" applyBorder="1"/>
    <xf numFmtId="0" fontId="5" fillId="0" borderId="9" xfId="0" applyFont="1" applyBorder="1"/>
    <xf numFmtId="176" fontId="6" fillId="0" borderId="7" xfId="0" applyNumberFormat="1" applyFont="1" applyBorder="1"/>
    <xf numFmtId="0" fontId="6" fillId="0" borderId="9" xfId="0" applyFont="1" applyBorder="1"/>
    <xf numFmtId="0" fontId="6" fillId="0" borderId="7" xfId="0" applyFont="1" applyBorder="1"/>
    <xf numFmtId="0" fontId="4" fillId="0" borderId="0" xfId="0" applyFont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176" fontId="7" fillId="0" borderId="7" xfId="0" applyNumberFormat="1" applyFont="1" applyBorder="1"/>
    <xf numFmtId="176" fontId="9" fillId="0" borderId="7" xfId="0" applyNumberFormat="1" applyFont="1" applyBorder="1"/>
    <xf numFmtId="176" fontId="3" fillId="3" borderId="0" xfId="0" applyNumberFormat="1" applyFont="1" applyFill="1"/>
    <xf numFmtId="0" fontId="10" fillId="0" borderId="0" xfId="0" applyFont="1"/>
    <xf numFmtId="0" fontId="8" fillId="0" borderId="0" xfId="0" applyFont="1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/>
    </xf>
    <xf numFmtId="0" fontId="5" fillId="0" borderId="9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E8D1-DBC4-4A15-BA85-C99339005F39}">
  <sheetPr>
    <tabColor rgb="FFFF0000"/>
  </sheetPr>
  <dimension ref="A2:AJ115"/>
  <sheetViews>
    <sheetView tabSelected="1" zoomScaleNormal="100" workbookViewId="0">
      <selection activeCell="G102" sqref="G102"/>
    </sheetView>
  </sheetViews>
  <sheetFormatPr defaultRowHeight="13.5" x14ac:dyDescent="0.15"/>
  <cols>
    <col min="1" max="4" width="2.625" style="4" customWidth="1"/>
    <col min="5" max="5" width="31" style="4" customWidth="1"/>
    <col min="6" max="6" width="1.625" style="4" customWidth="1"/>
    <col min="7" max="7" width="19.125" style="9" customWidth="1"/>
    <col min="8" max="9" width="1.625" style="4" customWidth="1"/>
    <col min="10" max="10" width="19.125" style="9" customWidth="1"/>
    <col min="11" max="12" width="1.625" style="4" customWidth="1"/>
    <col min="13" max="13" width="19.125" style="9" customWidth="1"/>
    <col min="14" max="14" width="1.625" style="4" customWidth="1"/>
    <col min="15" max="15" width="9" style="9"/>
    <col min="16" max="16" width="11.625" style="9" bestFit="1" customWidth="1"/>
    <col min="17" max="16384" width="9" style="9"/>
  </cols>
  <sheetData>
    <row r="2" spans="1:14" s="1" customFormat="1" ht="17.25" x14ac:dyDescent="0.2">
      <c r="A2" s="23" t="s">
        <v>90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s="6" customFormat="1" ht="20.100000000000001" customHeight="1" x14ac:dyDescent="0.15">
      <c r="A3" s="7" t="s">
        <v>85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s="6" customFormat="1" ht="9.75" customHeight="1" x14ac:dyDescent="0.15">
      <c r="A4" s="4"/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s="1" customForma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 t="s">
        <v>0</v>
      </c>
      <c r="N5" s="2"/>
    </row>
    <row r="6" spans="1:14" s="1" customFormat="1" ht="14.25" customHeight="1" x14ac:dyDescent="0.15">
      <c r="A6" s="31" t="s">
        <v>1</v>
      </c>
      <c r="B6" s="32"/>
      <c r="C6" s="32"/>
      <c r="D6" s="32"/>
      <c r="E6" s="33"/>
      <c r="F6" s="10"/>
      <c r="G6" s="32" t="s">
        <v>74</v>
      </c>
      <c r="H6" s="11"/>
      <c r="I6" s="10"/>
      <c r="J6" s="32" t="s">
        <v>75</v>
      </c>
      <c r="K6" s="11"/>
      <c r="L6" s="10"/>
      <c r="M6" s="32" t="s">
        <v>76</v>
      </c>
      <c r="N6" s="11"/>
    </row>
    <row r="7" spans="1:14" s="1" customFormat="1" ht="14.25" customHeight="1" x14ac:dyDescent="0.15">
      <c r="A7" s="34"/>
      <c r="B7" s="35"/>
      <c r="C7" s="35"/>
      <c r="D7" s="35"/>
      <c r="E7" s="36"/>
      <c r="F7" s="12"/>
      <c r="G7" s="35"/>
      <c r="H7" s="13"/>
      <c r="I7" s="12"/>
      <c r="J7" s="35"/>
      <c r="K7" s="13"/>
      <c r="L7" s="12"/>
      <c r="M7" s="35"/>
      <c r="N7" s="13"/>
    </row>
    <row r="8" spans="1:14" ht="21.75" customHeight="1" x14ac:dyDescent="0.15">
      <c r="A8" s="17" t="s">
        <v>2</v>
      </c>
      <c r="B8" s="18"/>
      <c r="C8" s="18"/>
      <c r="D8" s="18"/>
      <c r="E8" s="19"/>
      <c r="F8" s="14"/>
      <c r="G8" s="15"/>
      <c r="H8" s="16"/>
      <c r="I8" s="14"/>
      <c r="J8" s="15"/>
      <c r="K8" s="16"/>
      <c r="L8" s="14"/>
      <c r="M8" s="15"/>
      <c r="N8" s="16"/>
    </row>
    <row r="9" spans="1:14" ht="21.75" customHeight="1" x14ac:dyDescent="0.15">
      <c r="A9" s="17" t="s">
        <v>3</v>
      </c>
      <c r="B9" s="18"/>
      <c r="C9" s="18"/>
      <c r="D9" s="18"/>
      <c r="E9" s="19"/>
      <c r="F9" s="14"/>
      <c r="G9" s="15"/>
      <c r="H9" s="16"/>
      <c r="I9" s="14"/>
      <c r="J9" s="15"/>
      <c r="K9" s="16"/>
      <c r="L9" s="14"/>
      <c r="M9" s="15"/>
      <c r="N9" s="16"/>
    </row>
    <row r="10" spans="1:14" ht="21.75" customHeight="1" x14ac:dyDescent="0.15">
      <c r="A10" s="17"/>
      <c r="B10" s="18" t="s">
        <v>4</v>
      </c>
      <c r="C10" s="18"/>
      <c r="D10" s="18"/>
      <c r="E10" s="19"/>
      <c r="F10" s="14"/>
      <c r="G10" s="15"/>
      <c r="H10" s="16"/>
      <c r="I10" s="14"/>
      <c r="J10" s="15"/>
      <c r="K10" s="16"/>
      <c r="L10" s="14"/>
      <c r="M10" s="15"/>
      <c r="N10" s="16"/>
    </row>
    <row r="11" spans="1:14" ht="21.75" customHeight="1" x14ac:dyDescent="0.2">
      <c r="A11" s="17"/>
      <c r="B11" s="18"/>
      <c r="C11" s="18" t="s">
        <v>5</v>
      </c>
      <c r="D11" s="18"/>
      <c r="E11" s="19"/>
      <c r="F11" s="14"/>
      <c r="G11" s="20">
        <f>G12+G13+G14</f>
        <v>16051000</v>
      </c>
      <c r="H11" s="21"/>
      <c r="I11" s="22"/>
      <c r="J11" s="20">
        <f>J12+J13+J14</f>
        <v>29330000</v>
      </c>
      <c r="K11" s="21"/>
      <c r="L11" s="22"/>
      <c r="M11" s="20">
        <f>G11-J11</f>
        <v>-13279000</v>
      </c>
      <c r="N11" s="16"/>
    </row>
    <row r="12" spans="1:14" ht="21.75" customHeight="1" x14ac:dyDescent="0.2">
      <c r="A12" s="17"/>
      <c r="B12" s="18"/>
      <c r="C12" s="18"/>
      <c r="D12" s="18" t="s">
        <v>6</v>
      </c>
      <c r="E12" s="19"/>
      <c r="F12" s="14"/>
      <c r="G12" s="20">
        <v>12277000</v>
      </c>
      <c r="H12" s="21"/>
      <c r="I12" s="22"/>
      <c r="J12" s="20">
        <v>21916000</v>
      </c>
      <c r="K12" s="21"/>
      <c r="L12" s="22"/>
      <c r="M12" s="20">
        <f t="shared" ref="M12:M18" si="0">G12-J12</f>
        <v>-9639000</v>
      </c>
      <c r="N12" s="16"/>
    </row>
    <row r="13" spans="1:14" ht="21.75" customHeight="1" x14ac:dyDescent="0.2">
      <c r="A13" s="17"/>
      <c r="B13" s="18"/>
      <c r="C13" s="18"/>
      <c r="D13" s="18" t="s">
        <v>7</v>
      </c>
      <c r="E13" s="19"/>
      <c r="F13" s="14"/>
      <c r="G13" s="20">
        <v>1974000</v>
      </c>
      <c r="H13" s="21"/>
      <c r="I13" s="22"/>
      <c r="J13" s="20">
        <v>3164000</v>
      </c>
      <c r="K13" s="21"/>
      <c r="L13" s="22"/>
      <c r="M13" s="20">
        <f t="shared" ref="M13:M15" si="1">G13-J13</f>
        <v>-1190000</v>
      </c>
      <c r="N13" s="16"/>
    </row>
    <row r="14" spans="1:14" ht="21.75" customHeight="1" x14ac:dyDescent="0.2">
      <c r="A14" s="17"/>
      <c r="B14" s="18"/>
      <c r="C14" s="18"/>
      <c r="D14" s="18" t="s">
        <v>8</v>
      </c>
      <c r="E14" s="19"/>
      <c r="F14" s="14"/>
      <c r="G14" s="20">
        <v>1800000</v>
      </c>
      <c r="H14" s="21"/>
      <c r="I14" s="22"/>
      <c r="J14" s="20">
        <v>4250000</v>
      </c>
      <c r="K14" s="21"/>
      <c r="L14" s="22"/>
      <c r="M14" s="20">
        <f t="shared" si="1"/>
        <v>-2450000</v>
      </c>
      <c r="N14" s="16"/>
    </row>
    <row r="15" spans="1:14" ht="21.75" customHeight="1" x14ac:dyDescent="0.2">
      <c r="A15" s="17"/>
      <c r="B15" s="18"/>
      <c r="C15" s="18" t="s">
        <v>89</v>
      </c>
      <c r="D15" s="18"/>
      <c r="E15" s="19"/>
      <c r="F15" s="14"/>
      <c r="G15" s="20">
        <f>G17+G18</f>
        <v>16385000</v>
      </c>
      <c r="H15" s="21"/>
      <c r="I15" s="22"/>
      <c r="J15" s="20">
        <f>J17+J18</f>
        <v>14805000</v>
      </c>
      <c r="K15" s="21"/>
      <c r="L15" s="22"/>
      <c r="M15" s="20">
        <f t="shared" si="1"/>
        <v>1580000</v>
      </c>
      <c r="N15" s="16"/>
    </row>
    <row r="16" spans="1:14" ht="21.75" customHeight="1" x14ac:dyDescent="0.2">
      <c r="A16" s="17"/>
      <c r="B16" s="18"/>
      <c r="C16" s="18"/>
      <c r="D16" s="18" t="s">
        <v>81</v>
      </c>
      <c r="E16" s="19"/>
      <c r="F16" s="14"/>
      <c r="G16" s="27">
        <v>72916000</v>
      </c>
      <c r="H16" s="21"/>
      <c r="I16" s="22"/>
      <c r="J16" s="20">
        <v>54686000</v>
      </c>
      <c r="K16" s="21"/>
      <c r="L16" s="22"/>
      <c r="M16" s="27">
        <f t="shared" si="0"/>
        <v>18230000</v>
      </c>
      <c r="N16" s="16"/>
    </row>
    <row r="17" spans="1:14" ht="21.75" customHeight="1" x14ac:dyDescent="0.2">
      <c r="A17" s="17"/>
      <c r="B17" s="18"/>
      <c r="C17" s="18"/>
      <c r="D17" s="18" t="s">
        <v>82</v>
      </c>
      <c r="E17" s="19"/>
      <c r="F17" s="14"/>
      <c r="G17" s="20">
        <v>6120000</v>
      </c>
      <c r="H17" s="21"/>
      <c r="I17" s="22"/>
      <c r="J17" s="20">
        <v>5040000</v>
      </c>
      <c r="K17" s="21"/>
      <c r="L17" s="22"/>
      <c r="M17" s="20">
        <f t="shared" si="0"/>
        <v>1080000</v>
      </c>
      <c r="N17" s="16"/>
    </row>
    <row r="18" spans="1:14" ht="21.75" customHeight="1" x14ac:dyDescent="0.2">
      <c r="A18" s="17"/>
      <c r="B18" s="18"/>
      <c r="C18" s="18"/>
      <c r="D18" s="18" t="s">
        <v>80</v>
      </c>
      <c r="E18" s="19"/>
      <c r="F18" s="14"/>
      <c r="G18" s="20">
        <v>10265000</v>
      </c>
      <c r="H18" s="21"/>
      <c r="I18" s="22"/>
      <c r="J18" s="20">
        <v>9765000</v>
      </c>
      <c r="K18" s="21"/>
      <c r="L18" s="22"/>
      <c r="M18" s="20">
        <f t="shared" si="0"/>
        <v>500000</v>
      </c>
      <c r="N18" s="16"/>
    </row>
    <row r="19" spans="1:14" ht="21.75" customHeight="1" x14ac:dyDescent="0.2">
      <c r="A19" s="17"/>
      <c r="B19" s="18"/>
      <c r="C19" s="18" t="s">
        <v>9</v>
      </c>
      <c r="D19" s="18"/>
      <c r="E19" s="19"/>
      <c r="F19" s="14"/>
      <c r="G19" s="20">
        <f>G20</f>
        <v>2000000</v>
      </c>
      <c r="H19" s="21"/>
      <c r="I19" s="22"/>
      <c r="J19" s="20">
        <f>J20</f>
        <v>1500000</v>
      </c>
      <c r="K19" s="21"/>
      <c r="L19" s="22"/>
      <c r="M19" s="20">
        <f>M20</f>
        <v>500000</v>
      </c>
      <c r="N19" s="16"/>
    </row>
    <row r="20" spans="1:14" ht="21.75" customHeight="1" x14ac:dyDescent="0.2">
      <c r="A20" s="17"/>
      <c r="B20" s="18"/>
      <c r="C20" s="18"/>
      <c r="D20" s="18" t="s">
        <v>9</v>
      </c>
      <c r="E20" s="19"/>
      <c r="F20" s="14"/>
      <c r="G20" s="20">
        <v>2000000</v>
      </c>
      <c r="H20" s="21"/>
      <c r="I20" s="22"/>
      <c r="J20" s="20">
        <v>1500000</v>
      </c>
      <c r="K20" s="21"/>
      <c r="L20" s="22"/>
      <c r="M20" s="20">
        <f>G20-J20</f>
        <v>500000</v>
      </c>
      <c r="N20" s="16"/>
    </row>
    <row r="21" spans="1:14" ht="21.75" customHeight="1" x14ac:dyDescent="0.2">
      <c r="A21" s="17"/>
      <c r="B21" s="18"/>
      <c r="C21" s="18" t="s">
        <v>10</v>
      </c>
      <c r="D21" s="18"/>
      <c r="E21" s="19"/>
      <c r="F21" s="14"/>
      <c r="G21" s="20">
        <f>G22</f>
        <v>1000</v>
      </c>
      <c r="H21" s="21"/>
      <c r="I21" s="22"/>
      <c r="J21" s="20">
        <f>J22</f>
        <v>1000</v>
      </c>
      <c r="K21" s="21"/>
      <c r="L21" s="22"/>
      <c r="M21" s="20">
        <f>M22</f>
        <v>0</v>
      </c>
      <c r="N21" s="16"/>
    </row>
    <row r="22" spans="1:14" ht="21.75" customHeight="1" x14ac:dyDescent="0.2">
      <c r="A22" s="17"/>
      <c r="B22" s="18"/>
      <c r="C22" s="18"/>
      <c r="D22" s="18" t="s">
        <v>10</v>
      </c>
      <c r="E22" s="19"/>
      <c r="F22" s="14"/>
      <c r="G22" s="20">
        <v>1000</v>
      </c>
      <c r="H22" s="21"/>
      <c r="I22" s="22"/>
      <c r="J22" s="20">
        <v>1000</v>
      </c>
      <c r="K22" s="21"/>
      <c r="L22" s="22"/>
      <c r="M22" s="20">
        <f>G22-J22</f>
        <v>0</v>
      </c>
      <c r="N22" s="16"/>
    </row>
    <row r="23" spans="1:14" ht="21.75" customHeight="1" x14ac:dyDescent="0.2">
      <c r="A23" s="17"/>
      <c r="B23" s="18"/>
      <c r="C23" s="18" t="s">
        <v>11</v>
      </c>
      <c r="D23" s="18"/>
      <c r="E23" s="19"/>
      <c r="F23" s="14"/>
      <c r="G23" s="20">
        <f>G24</f>
        <v>420000</v>
      </c>
      <c r="H23" s="21"/>
      <c r="I23" s="22"/>
      <c r="J23" s="20">
        <f>J24</f>
        <v>420000</v>
      </c>
      <c r="K23" s="21"/>
      <c r="L23" s="22"/>
      <c r="M23" s="20">
        <f>M24</f>
        <v>0</v>
      </c>
      <c r="N23" s="16"/>
    </row>
    <row r="24" spans="1:14" ht="21.75" customHeight="1" x14ac:dyDescent="0.2">
      <c r="A24" s="17"/>
      <c r="B24" s="18"/>
      <c r="C24" s="18"/>
      <c r="D24" s="18" t="s">
        <v>12</v>
      </c>
      <c r="E24" s="19"/>
      <c r="F24" s="14"/>
      <c r="G24" s="20">
        <v>420000</v>
      </c>
      <c r="H24" s="21"/>
      <c r="I24" s="22"/>
      <c r="J24" s="20">
        <v>420000</v>
      </c>
      <c r="K24" s="21"/>
      <c r="L24" s="22"/>
      <c r="M24" s="20">
        <f>G24-J24</f>
        <v>0</v>
      </c>
      <c r="N24" s="16"/>
    </row>
    <row r="25" spans="1:14" ht="21.75" customHeight="1" x14ac:dyDescent="0.2">
      <c r="A25" s="17"/>
      <c r="B25" s="18"/>
      <c r="C25" s="18" t="s">
        <v>13</v>
      </c>
      <c r="D25" s="18"/>
      <c r="E25" s="19"/>
      <c r="F25" s="14"/>
      <c r="G25" s="20">
        <f>SUM(G26:G27)</f>
        <v>19014000</v>
      </c>
      <c r="H25" s="21"/>
      <c r="I25" s="22"/>
      <c r="J25" s="20">
        <f>SUM(J26:J27)</f>
        <v>20798000</v>
      </c>
      <c r="K25" s="21"/>
      <c r="L25" s="22"/>
      <c r="M25" s="20">
        <f>SUM(M26:M27)</f>
        <v>-1784000</v>
      </c>
      <c r="N25" s="16"/>
    </row>
    <row r="26" spans="1:14" ht="21.75" customHeight="1" x14ac:dyDescent="0.2">
      <c r="A26" s="17"/>
      <c r="B26" s="18"/>
      <c r="C26" s="18"/>
      <c r="D26" s="18" t="s">
        <v>14</v>
      </c>
      <c r="E26" s="19"/>
      <c r="F26" s="14"/>
      <c r="G26" s="20">
        <v>9464000</v>
      </c>
      <c r="H26" s="21"/>
      <c r="I26" s="22"/>
      <c r="J26" s="20">
        <v>10399000</v>
      </c>
      <c r="K26" s="21"/>
      <c r="L26" s="22"/>
      <c r="M26" s="20">
        <f>G26-J26</f>
        <v>-935000</v>
      </c>
      <c r="N26" s="16"/>
    </row>
    <row r="27" spans="1:14" ht="21.75" customHeight="1" x14ac:dyDescent="0.2">
      <c r="A27" s="17"/>
      <c r="B27" s="18"/>
      <c r="C27" s="18"/>
      <c r="D27" s="18" t="s">
        <v>15</v>
      </c>
      <c r="E27" s="19"/>
      <c r="F27" s="14"/>
      <c r="G27" s="20">
        <v>9550000</v>
      </c>
      <c r="H27" s="21"/>
      <c r="I27" s="22"/>
      <c r="J27" s="20">
        <v>10399000</v>
      </c>
      <c r="K27" s="21"/>
      <c r="L27" s="22"/>
      <c r="M27" s="20">
        <f>G27-J27</f>
        <v>-849000</v>
      </c>
      <c r="N27" s="16"/>
    </row>
    <row r="28" spans="1:14" ht="21.75" customHeight="1" x14ac:dyDescent="0.2">
      <c r="A28" s="17"/>
      <c r="B28" s="18"/>
      <c r="C28" s="37" t="s">
        <v>77</v>
      </c>
      <c r="D28" s="37"/>
      <c r="E28" s="38"/>
      <c r="F28" s="14"/>
      <c r="G28" s="20">
        <f>G29</f>
        <v>0</v>
      </c>
      <c r="H28" s="21"/>
      <c r="I28" s="22"/>
      <c r="J28" s="20">
        <f>J29</f>
        <v>0</v>
      </c>
      <c r="K28" s="21"/>
      <c r="L28" s="22"/>
      <c r="M28" s="20">
        <f>M29</f>
        <v>0</v>
      </c>
      <c r="N28" s="16"/>
    </row>
    <row r="29" spans="1:14" ht="21.75" customHeight="1" x14ac:dyDescent="0.2">
      <c r="A29" s="17"/>
      <c r="B29" s="18"/>
      <c r="C29" s="18"/>
      <c r="D29" s="37" t="s">
        <v>78</v>
      </c>
      <c r="E29" s="38"/>
      <c r="F29" s="14"/>
      <c r="G29" s="20">
        <v>0</v>
      </c>
      <c r="H29" s="21"/>
      <c r="I29" s="22"/>
      <c r="J29" s="20">
        <v>0</v>
      </c>
      <c r="K29" s="21"/>
      <c r="L29" s="22"/>
      <c r="M29" s="20">
        <f>G29-J29</f>
        <v>0</v>
      </c>
      <c r="N29" s="16"/>
    </row>
    <row r="30" spans="1:14" ht="21.75" customHeight="1" x14ac:dyDescent="0.2">
      <c r="A30" s="17"/>
      <c r="B30" s="18" t="s">
        <v>86</v>
      </c>
      <c r="C30" s="18"/>
      <c r="D30" s="24"/>
      <c r="E30" s="25"/>
      <c r="F30" s="14"/>
      <c r="G30" s="20">
        <v>8386000</v>
      </c>
      <c r="H30" s="21"/>
      <c r="I30" s="22"/>
      <c r="J30" s="20">
        <v>8189000</v>
      </c>
      <c r="K30" s="21"/>
      <c r="L30" s="22"/>
      <c r="M30" s="20">
        <f>G30-J30</f>
        <v>197000</v>
      </c>
      <c r="N30" s="16"/>
    </row>
    <row r="31" spans="1:14" ht="21.75" customHeight="1" x14ac:dyDescent="0.2">
      <c r="A31" s="17"/>
      <c r="B31" s="18"/>
      <c r="C31" s="18" t="s">
        <v>79</v>
      </c>
      <c r="D31" s="24"/>
      <c r="E31" s="25"/>
      <c r="F31" s="14"/>
      <c r="G31" s="20">
        <v>3753000</v>
      </c>
      <c r="H31" s="21"/>
      <c r="I31" s="22"/>
      <c r="J31" s="20">
        <v>3798000</v>
      </c>
      <c r="K31" s="21"/>
      <c r="L31" s="22"/>
      <c r="M31" s="20">
        <f>G31-J31</f>
        <v>-45000</v>
      </c>
      <c r="N31" s="16"/>
    </row>
    <row r="32" spans="1:14" ht="21.75" customHeight="1" x14ac:dyDescent="0.2">
      <c r="A32" s="17"/>
      <c r="B32" s="18"/>
      <c r="C32" s="18" t="s">
        <v>16</v>
      </c>
      <c r="D32" s="18"/>
      <c r="E32" s="19"/>
      <c r="F32" s="14"/>
      <c r="G32" s="20">
        <f>G33</f>
        <v>30000</v>
      </c>
      <c r="H32" s="21"/>
      <c r="I32" s="22"/>
      <c r="J32" s="20">
        <f>J33</f>
        <v>30000</v>
      </c>
      <c r="K32" s="21"/>
      <c r="L32" s="22"/>
      <c r="M32" s="20">
        <f>M33</f>
        <v>0</v>
      </c>
      <c r="N32" s="16"/>
    </row>
    <row r="33" spans="1:14" ht="21.75" customHeight="1" x14ac:dyDescent="0.2">
      <c r="A33" s="17"/>
      <c r="B33" s="18"/>
      <c r="C33" s="18"/>
      <c r="D33" s="18" t="s">
        <v>16</v>
      </c>
      <c r="E33" s="19"/>
      <c r="F33" s="14"/>
      <c r="G33" s="20">
        <v>30000</v>
      </c>
      <c r="H33" s="21"/>
      <c r="I33" s="22"/>
      <c r="J33" s="20">
        <v>30000</v>
      </c>
      <c r="K33" s="21"/>
      <c r="L33" s="22"/>
      <c r="M33" s="20">
        <f>G33-J33</f>
        <v>0</v>
      </c>
      <c r="N33" s="16"/>
    </row>
    <row r="34" spans="1:14" ht="21.75" customHeight="1" x14ac:dyDescent="0.2">
      <c r="A34" s="17"/>
      <c r="B34" s="18"/>
      <c r="C34" s="18" t="s">
        <v>17</v>
      </c>
      <c r="D34" s="18"/>
      <c r="E34" s="19"/>
      <c r="F34" s="14"/>
      <c r="G34" s="20">
        <f>SUM(G35:G36)</f>
        <v>201000</v>
      </c>
      <c r="H34" s="21"/>
      <c r="I34" s="22"/>
      <c r="J34" s="20">
        <f>SUM(J35:J36)</f>
        <v>201000</v>
      </c>
      <c r="K34" s="21"/>
      <c r="L34" s="22"/>
      <c r="M34" s="20">
        <f>SUM(M35:M36)</f>
        <v>0</v>
      </c>
      <c r="N34" s="16"/>
    </row>
    <row r="35" spans="1:14" ht="21.75" customHeight="1" x14ac:dyDescent="0.2">
      <c r="A35" s="17"/>
      <c r="B35" s="18"/>
      <c r="C35" s="18"/>
      <c r="D35" s="18" t="s">
        <v>18</v>
      </c>
      <c r="E35" s="19"/>
      <c r="F35" s="14"/>
      <c r="G35" s="20">
        <v>1000</v>
      </c>
      <c r="H35" s="21"/>
      <c r="I35" s="22"/>
      <c r="J35" s="20">
        <v>1000</v>
      </c>
      <c r="K35" s="21"/>
      <c r="L35" s="22"/>
      <c r="M35" s="20">
        <f>G35-J35</f>
        <v>0</v>
      </c>
      <c r="N35" s="16"/>
    </row>
    <row r="36" spans="1:14" ht="21.75" customHeight="1" x14ac:dyDescent="0.2">
      <c r="A36" s="17"/>
      <c r="B36" s="18"/>
      <c r="C36" s="18"/>
      <c r="D36" s="18" t="s">
        <v>17</v>
      </c>
      <c r="E36" s="19"/>
      <c r="F36" s="14"/>
      <c r="G36" s="20">
        <v>200000</v>
      </c>
      <c r="H36" s="21"/>
      <c r="I36" s="22"/>
      <c r="J36" s="20">
        <v>200000</v>
      </c>
      <c r="K36" s="21"/>
      <c r="L36" s="22"/>
      <c r="M36" s="20">
        <f>G36-J36</f>
        <v>0</v>
      </c>
      <c r="N36" s="16"/>
    </row>
    <row r="37" spans="1:14" ht="21.75" customHeight="1" x14ac:dyDescent="0.2">
      <c r="A37" s="17"/>
      <c r="B37" s="18"/>
      <c r="C37" s="18" t="s">
        <v>19</v>
      </c>
      <c r="D37" s="18"/>
      <c r="E37" s="19"/>
      <c r="F37" s="14"/>
      <c r="G37" s="20">
        <f>G11+G15+G19+G21+G23+G25+G28+G31+G32+G34</f>
        <v>57855000</v>
      </c>
      <c r="H37" s="21"/>
      <c r="I37" s="22"/>
      <c r="J37" s="20">
        <f>J11+J15+J19+J21+J23+J25+J28+J31+J32+J34</f>
        <v>70883000</v>
      </c>
      <c r="K37" s="21"/>
      <c r="L37" s="22"/>
      <c r="M37" s="20">
        <f>G37-J37</f>
        <v>-13028000</v>
      </c>
      <c r="N37" s="16"/>
    </row>
    <row r="38" spans="1:14" ht="21.75" customHeight="1" x14ac:dyDescent="0.2">
      <c r="A38" s="17"/>
      <c r="B38" s="18" t="s">
        <v>20</v>
      </c>
      <c r="C38" s="18"/>
      <c r="D38" s="18"/>
      <c r="E38" s="19"/>
      <c r="F38" s="14"/>
      <c r="G38" s="26"/>
      <c r="H38" s="21"/>
      <c r="I38" s="22"/>
      <c r="J38" s="20"/>
      <c r="K38" s="21"/>
      <c r="L38" s="22"/>
      <c r="M38" s="20"/>
      <c r="N38" s="16"/>
    </row>
    <row r="39" spans="1:14" ht="21.75" customHeight="1" x14ac:dyDescent="0.2">
      <c r="A39" s="17"/>
      <c r="B39" s="18"/>
      <c r="C39" s="18" t="s">
        <v>21</v>
      </c>
      <c r="D39" s="18"/>
      <c r="E39" s="19"/>
      <c r="F39" s="14"/>
      <c r="G39" s="20">
        <f>SUM(G40:G64)-G61</f>
        <v>55296000</v>
      </c>
      <c r="H39" s="21"/>
      <c r="I39" s="22"/>
      <c r="J39" s="20">
        <f>SUM(J40:J64)-J61</f>
        <v>68650000</v>
      </c>
      <c r="K39" s="21"/>
      <c r="L39" s="22"/>
      <c r="M39" s="20">
        <f>G39-J39</f>
        <v>-13354000</v>
      </c>
      <c r="N39" s="16"/>
    </row>
    <row r="40" spans="1:14" ht="21.75" customHeight="1" x14ac:dyDescent="0.2">
      <c r="A40" s="17"/>
      <c r="B40" s="18"/>
      <c r="C40" s="18"/>
      <c r="D40" s="18" t="s">
        <v>22</v>
      </c>
      <c r="E40" s="19"/>
      <c r="F40" s="14"/>
      <c r="G40" s="20">
        <v>12000000</v>
      </c>
      <c r="H40" s="21"/>
      <c r="I40" s="22"/>
      <c r="J40" s="20">
        <v>21916000</v>
      </c>
      <c r="K40" s="21"/>
      <c r="L40" s="22"/>
      <c r="M40" s="20">
        <f>G40-J40</f>
        <v>-9916000</v>
      </c>
      <c r="N40" s="16"/>
    </row>
    <row r="41" spans="1:14" ht="21.75" customHeight="1" x14ac:dyDescent="0.2">
      <c r="A41" s="17"/>
      <c r="B41" s="18"/>
      <c r="C41" s="18"/>
      <c r="D41" s="18" t="s">
        <v>23</v>
      </c>
      <c r="E41" s="19"/>
      <c r="F41" s="14"/>
      <c r="G41" s="20">
        <v>1880000</v>
      </c>
      <c r="H41" s="21"/>
      <c r="I41" s="22"/>
      <c r="J41" s="20">
        <v>3164000</v>
      </c>
      <c r="K41" s="21"/>
      <c r="L41" s="22"/>
      <c r="M41" s="20">
        <f>G41-J41</f>
        <v>-1284000</v>
      </c>
      <c r="N41" s="16"/>
    </row>
    <row r="42" spans="1:14" ht="21.75" customHeight="1" x14ac:dyDescent="0.2">
      <c r="A42" s="17"/>
      <c r="B42" s="18"/>
      <c r="C42" s="18"/>
      <c r="D42" s="18" t="s">
        <v>83</v>
      </c>
      <c r="E42" s="19"/>
      <c r="F42" s="14"/>
      <c r="G42" s="20">
        <v>4500000</v>
      </c>
      <c r="H42" s="21"/>
      <c r="I42" s="22"/>
      <c r="J42" s="20">
        <v>5040000</v>
      </c>
      <c r="K42" s="21"/>
      <c r="L42" s="22"/>
      <c r="M42" s="20">
        <f>G42-J42</f>
        <v>-540000</v>
      </c>
      <c r="N42" s="16"/>
    </row>
    <row r="43" spans="1:14" ht="21.75" customHeight="1" x14ac:dyDescent="0.2">
      <c r="A43" s="17"/>
      <c r="B43" s="18"/>
      <c r="C43" s="18"/>
      <c r="D43" s="18" t="s">
        <v>24</v>
      </c>
      <c r="E43" s="19"/>
      <c r="F43" s="14"/>
      <c r="G43" s="20">
        <v>6497000</v>
      </c>
      <c r="H43" s="21"/>
      <c r="I43" s="22"/>
      <c r="J43" s="20">
        <v>6511000</v>
      </c>
      <c r="K43" s="21"/>
      <c r="L43" s="22"/>
      <c r="M43" s="20">
        <f>G43-J43</f>
        <v>-14000</v>
      </c>
      <c r="N43" s="16"/>
    </row>
    <row r="44" spans="1:14" ht="21.75" customHeight="1" x14ac:dyDescent="0.2">
      <c r="A44" s="17"/>
      <c r="B44" s="18"/>
      <c r="C44" s="18"/>
      <c r="D44" s="18" t="s">
        <v>25</v>
      </c>
      <c r="E44" s="19"/>
      <c r="F44" s="14"/>
      <c r="G44" s="20">
        <v>2937000</v>
      </c>
      <c r="H44" s="21"/>
      <c r="I44" s="22"/>
      <c r="J44" s="20">
        <v>3135000</v>
      </c>
      <c r="K44" s="21"/>
      <c r="L44" s="22"/>
      <c r="M44" s="20">
        <f t="shared" ref="M44:M64" si="2">G44-J44</f>
        <v>-198000</v>
      </c>
      <c r="N44" s="16"/>
    </row>
    <row r="45" spans="1:14" ht="21.75" customHeight="1" x14ac:dyDescent="0.2">
      <c r="A45" s="17"/>
      <c r="B45" s="18"/>
      <c r="C45" s="18"/>
      <c r="D45" s="18" t="s">
        <v>26</v>
      </c>
      <c r="E45" s="19"/>
      <c r="F45" s="14"/>
      <c r="G45" s="20">
        <v>702000</v>
      </c>
      <c r="H45" s="21"/>
      <c r="I45" s="22"/>
      <c r="J45" s="20">
        <v>859000</v>
      </c>
      <c r="K45" s="21"/>
      <c r="L45" s="22"/>
      <c r="M45" s="20">
        <f t="shared" si="2"/>
        <v>-157000</v>
      </c>
      <c r="N45" s="16"/>
    </row>
    <row r="46" spans="1:14" ht="21.75" customHeight="1" x14ac:dyDescent="0.2">
      <c r="A46" s="17"/>
      <c r="B46" s="18"/>
      <c r="C46" s="18"/>
      <c r="D46" s="18" t="s">
        <v>27</v>
      </c>
      <c r="E46" s="19"/>
      <c r="F46" s="14"/>
      <c r="G46" s="20">
        <v>56000</v>
      </c>
      <c r="H46" s="21"/>
      <c r="I46" s="22"/>
      <c r="J46" s="20">
        <v>56000</v>
      </c>
      <c r="K46" s="21"/>
      <c r="L46" s="22"/>
      <c r="M46" s="20">
        <f t="shared" si="2"/>
        <v>0</v>
      </c>
      <c r="N46" s="16"/>
    </row>
    <row r="47" spans="1:14" ht="21.75" customHeight="1" x14ac:dyDescent="0.2">
      <c r="A47" s="17"/>
      <c r="B47" s="18"/>
      <c r="C47" s="18"/>
      <c r="D47" s="18" t="s">
        <v>28</v>
      </c>
      <c r="E47" s="19"/>
      <c r="F47" s="14"/>
      <c r="G47" s="20">
        <v>12000</v>
      </c>
      <c r="H47" s="21"/>
      <c r="I47" s="22"/>
      <c r="J47" s="20">
        <v>12000</v>
      </c>
      <c r="K47" s="21"/>
      <c r="L47" s="22"/>
      <c r="M47" s="20">
        <f t="shared" si="2"/>
        <v>0</v>
      </c>
      <c r="N47" s="16"/>
    </row>
    <row r="48" spans="1:14" ht="21.75" customHeight="1" x14ac:dyDescent="0.2">
      <c r="A48" s="17"/>
      <c r="B48" s="18"/>
      <c r="C48" s="18"/>
      <c r="D48" s="18" t="s">
        <v>29</v>
      </c>
      <c r="E48" s="19"/>
      <c r="F48" s="14"/>
      <c r="G48" s="20">
        <v>469000</v>
      </c>
      <c r="H48" s="21"/>
      <c r="I48" s="22"/>
      <c r="J48" s="20">
        <v>469000</v>
      </c>
      <c r="K48" s="21"/>
      <c r="L48" s="22"/>
      <c r="M48" s="20">
        <f t="shared" si="2"/>
        <v>0</v>
      </c>
      <c r="N48" s="16"/>
    </row>
    <row r="49" spans="1:14" ht="21.75" customHeight="1" x14ac:dyDescent="0.2">
      <c r="A49" s="17"/>
      <c r="B49" s="18"/>
      <c r="C49" s="18"/>
      <c r="D49" s="18" t="s">
        <v>30</v>
      </c>
      <c r="E49" s="19"/>
      <c r="F49" s="14"/>
      <c r="G49" s="20">
        <v>466000</v>
      </c>
      <c r="H49" s="21"/>
      <c r="I49" s="22"/>
      <c r="J49" s="20">
        <v>466000</v>
      </c>
      <c r="K49" s="21"/>
      <c r="L49" s="22"/>
      <c r="M49" s="20">
        <f t="shared" si="2"/>
        <v>0</v>
      </c>
      <c r="N49" s="16"/>
    </row>
    <row r="50" spans="1:14" ht="21.75" customHeight="1" x14ac:dyDescent="0.2">
      <c r="A50" s="17"/>
      <c r="B50" s="18"/>
      <c r="C50" s="18"/>
      <c r="D50" s="18" t="s">
        <v>31</v>
      </c>
      <c r="E50" s="19"/>
      <c r="F50" s="14"/>
      <c r="G50" s="20">
        <v>5000</v>
      </c>
      <c r="H50" s="21"/>
      <c r="I50" s="22"/>
      <c r="J50" s="20">
        <v>5000</v>
      </c>
      <c r="K50" s="21"/>
      <c r="L50" s="22"/>
      <c r="M50" s="20">
        <f t="shared" si="2"/>
        <v>0</v>
      </c>
      <c r="N50" s="16"/>
    </row>
    <row r="51" spans="1:14" ht="21.75" customHeight="1" x14ac:dyDescent="0.2">
      <c r="A51" s="17"/>
      <c r="B51" s="18"/>
      <c r="C51" s="18"/>
      <c r="D51" s="18" t="s">
        <v>32</v>
      </c>
      <c r="E51" s="19"/>
      <c r="F51" s="14"/>
      <c r="G51" s="20">
        <v>384000</v>
      </c>
      <c r="H51" s="21"/>
      <c r="I51" s="22"/>
      <c r="J51" s="20">
        <v>384000</v>
      </c>
      <c r="K51" s="21"/>
      <c r="L51" s="22"/>
      <c r="M51" s="20">
        <f t="shared" si="2"/>
        <v>0</v>
      </c>
      <c r="N51" s="16"/>
    </row>
    <row r="52" spans="1:14" ht="21.75" customHeight="1" x14ac:dyDescent="0.2">
      <c r="A52" s="17"/>
      <c r="B52" s="18"/>
      <c r="C52" s="18"/>
      <c r="D52" s="18" t="s">
        <v>33</v>
      </c>
      <c r="E52" s="19"/>
      <c r="F52" s="14"/>
      <c r="G52" s="20">
        <v>500000</v>
      </c>
      <c r="H52" s="21"/>
      <c r="I52" s="22"/>
      <c r="J52" s="20">
        <v>100000</v>
      </c>
      <c r="K52" s="21"/>
      <c r="L52" s="22"/>
      <c r="M52" s="20">
        <f t="shared" si="2"/>
        <v>400000</v>
      </c>
      <c r="N52" s="16"/>
    </row>
    <row r="53" spans="1:14" ht="21.75" customHeight="1" x14ac:dyDescent="0.2">
      <c r="A53" s="17"/>
      <c r="B53" s="18"/>
      <c r="C53" s="18"/>
      <c r="D53" s="18" t="s">
        <v>34</v>
      </c>
      <c r="E53" s="19"/>
      <c r="F53" s="14"/>
      <c r="G53" s="20">
        <v>105000</v>
      </c>
      <c r="H53" s="21"/>
      <c r="I53" s="22"/>
      <c r="J53" s="20">
        <v>105000</v>
      </c>
      <c r="K53" s="21"/>
      <c r="L53" s="22"/>
      <c r="M53" s="20">
        <f t="shared" si="2"/>
        <v>0</v>
      </c>
      <c r="N53" s="16"/>
    </row>
    <row r="54" spans="1:14" ht="21.75" customHeight="1" x14ac:dyDescent="0.2">
      <c r="A54" s="17"/>
      <c r="B54" s="18"/>
      <c r="C54" s="18"/>
      <c r="D54" s="18" t="s">
        <v>35</v>
      </c>
      <c r="E54" s="19"/>
      <c r="F54" s="14"/>
      <c r="G54" s="20">
        <v>3818000</v>
      </c>
      <c r="H54" s="21"/>
      <c r="I54" s="22"/>
      <c r="J54" s="20">
        <v>3724000</v>
      </c>
      <c r="K54" s="21"/>
      <c r="L54" s="22"/>
      <c r="M54" s="20">
        <f t="shared" si="2"/>
        <v>94000</v>
      </c>
      <c r="N54" s="16"/>
    </row>
    <row r="55" spans="1:14" ht="21.75" customHeight="1" x14ac:dyDescent="0.2">
      <c r="A55" s="17"/>
      <c r="B55" s="18"/>
      <c r="C55" s="18"/>
      <c r="D55" s="18" t="s">
        <v>36</v>
      </c>
      <c r="E55" s="19"/>
      <c r="F55" s="14"/>
      <c r="G55" s="20">
        <v>2559000</v>
      </c>
      <c r="H55" s="21"/>
      <c r="I55" s="22"/>
      <c r="J55" s="20">
        <v>2750000</v>
      </c>
      <c r="K55" s="21"/>
      <c r="L55" s="22"/>
      <c r="M55" s="20">
        <f t="shared" si="2"/>
        <v>-191000</v>
      </c>
      <c r="N55" s="16"/>
    </row>
    <row r="56" spans="1:14" ht="21.75" customHeight="1" x14ac:dyDescent="0.2">
      <c r="A56" s="17"/>
      <c r="B56" s="18"/>
      <c r="C56" s="18"/>
      <c r="D56" s="18" t="s">
        <v>37</v>
      </c>
      <c r="E56" s="19"/>
      <c r="F56" s="14"/>
      <c r="G56" s="20">
        <v>704000</v>
      </c>
      <c r="H56" s="21"/>
      <c r="I56" s="22"/>
      <c r="J56" s="20">
        <v>704000</v>
      </c>
      <c r="K56" s="21"/>
      <c r="L56" s="22"/>
      <c r="M56" s="20">
        <f t="shared" si="2"/>
        <v>0</v>
      </c>
      <c r="N56" s="16"/>
    </row>
    <row r="57" spans="1:14" ht="21.75" customHeight="1" x14ac:dyDescent="0.2">
      <c r="A57" s="17"/>
      <c r="B57" s="18"/>
      <c r="C57" s="18"/>
      <c r="D57" s="18" t="s">
        <v>38</v>
      </c>
      <c r="E57" s="19"/>
      <c r="F57" s="14"/>
      <c r="G57" s="20">
        <v>12702000</v>
      </c>
      <c r="H57" s="21"/>
      <c r="I57" s="22"/>
      <c r="J57" s="20">
        <v>12922000</v>
      </c>
      <c r="K57" s="21"/>
      <c r="L57" s="22"/>
      <c r="M57" s="20">
        <f t="shared" si="2"/>
        <v>-220000</v>
      </c>
      <c r="N57" s="16"/>
    </row>
    <row r="58" spans="1:14" ht="21.75" customHeight="1" x14ac:dyDescent="0.2">
      <c r="A58" s="17"/>
      <c r="B58" s="18"/>
      <c r="C58" s="18"/>
      <c r="D58" s="18" t="s">
        <v>39</v>
      </c>
      <c r="E58" s="19"/>
      <c r="F58" s="14"/>
      <c r="G58" s="20">
        <v>882000</v>
      </c>
      <c r="H58" s="21"/>
      <c r="I58" s="22"/>
      <c r="J58" s="20">
        <v>719000</v>
      </c>
      <c r="K58" s="21"/>
      <c r="L58" s="22"/>
      <c r="M58" s="20">
        <f t="shared" si="2"/>
        <v>163000</v>
      </c>
      <c r="N58" s="16"/>
    </row>
    <row r="59" spans="1:14" ht="21.75" customHeight="1" x14ac:dyDescent="0.2">
      <c r="A59" s="17"/>
      <c r="B59" s="18"/>
      <c r="C59" s="18"/>
      <c r="D59" s="18" t="s">
        <v>40</v>
      </c>
      <c r="E59" s="19"/>
      <c r="F59" s="14"/>
      <c r="G59" s="20">
        <v>184000</v>
      </c>
      <c r="H59" s="21"/>
      <c r="I59" s="22"/>
      <c r="J59" s="20">
        <v>164000</v>
      </c>
      <c r="K59" s="21"/>
      <c r="L59" s="22"/>
      <c r="M59" s="20">
        <f t="shared" si="2"/>
        <v>20000</v>
      </c>
      <c r="N59" s="16"/>
    </row>
    <row r="60" spans="1:14" ht="21.75" customHeight="1" x14ac:dyDescent="0.2">
      <c r="A60" s="17"/>
      <c r="B60" s="18"/>
      <c r="C60" s="18"/>
      <c r="D60" s="18" t="s">
        <v>41</v>
      </c>
      <c r="E60" s="19"/>
      <c r="F60" s="14"/>
      <c r="G60" s="20">
        <v>3716000</v>
      </c>
      <c r="H60" s="21"/>
      <c r="I60" s="22"/>
      <c r="J60" s="20">
        <v>5227000</v>
      </c>
      <c r="K60" s="21"/>
      <c r="L60" s="22"/>
      <c r="M60" s="20">
        <f t="shared" si="2"/>
        <v>-1511000</v>
      </c>
      <c r="N60" s="16"/>
    </row>
    <row r="61" spans="1:14" ht="21.75" customHeight="1" x14ac:dyDescent="0.2">
      <c r="A61" s="17"/>
      <c r="B61" s="18"/>
      <c r="C61" s="18"/>
      <c r="D61" s="18" t="s">
        <v>81</v>
      </c>
      <c r="E61" s="19"/>
      <c r="F61" s="14"/>
      <c r="G61" s="27">
        <v>72916000</v>
      </c>
      <c r="H61" s="21"/>
      <c r="I61" s="22"/>
      <c r="J61" s="27">
        <v>54686000</v>
      </c>
      <c r="K61" s="21"/>
      <c r="L61" s="22"/>
      <c r="M61" s="27">
        <f t="shared" si="2"/>
        <v>18230000</v>
      </c>
      <c r="N61" s="16"/>
    </row>
    <row r="62" spans="1:14" ht="21.75" customHeight="1" x14ac:dyDescent="0.2">
      <c r="A62" s="17"/>
      <c r="B62" s="18"/>
      <c r="C62" s="18"/>
      <c r="D62" s="18" t="s">
        <v>42</v>
      </c>
      <c r="E62" s="19"/>
      <c r="F62" s="14"/>
      <c r="G62" s="20">
        <v>15000</v>
      </c>
      <c r="H62" s="21"/>
      <c r="I62" s="22"/>
      <c r="J62" s="20">
        <v>15000</v>
      </c>
      <c r="K62" s="21"/>
      <c r="L62" s="22"/>
      <c r="M62" s="20">
        <f t="shared" si="2"/>
        <v>0</v>
      </c>
      <c r="N62" s="16"/>
    </row>
    <row r="63" spans="1:14" ht="21.75" customHeight="1" x14ac:dyDescent="0.2">
      <c r="A63" s="17"/>
      <c r="B63" s="18"/>
      <c r="C63" s="18"/>
      <c r="D63" s="18" t="s">
        <v>43</v>
      </c>
      <c r="E63" s="19"/>
      <c r="F63" s="14"/>
      <c r="G63" s="20">
        <v>155000</v>
      </c>
      <c r="H63" s="21"/>
      <c r="I63" s="22"/>
      <c r="J63" s="20">
        <v>155000</v>
      </c>
      <c r="K63" s="21"/>
      <c r="L63" s="22"/>
      <c r="M63" s="20">
        <f t="shared" si="2"/>
        <v>0</v>
      </c>
      <c r="N63" s="16"/>
    </row>
    <row r="64" spans="1:14" ht="21.75" customHeight="1" x14ac:dyDescent="0.2">
      <c r="A64" s="17"/>
      <c r="B64" s="18"/>
      <c r="C64" s="18"/>
      <c r="D64" s="18" t="s">
        <v>44</v>
      </c>
      <c r="E64" s="19"/>
      <c r="F64" s="14"/>
      <c r="G64" s="20">
        <v>48000</v>
      </c>
      <c r="H64" s="21"/>
      <c r="I64" s="22"/>
      <c r="J64" s="20">
        <v>48000</v>
      </c>
      <c r="K64" s="21"/>
      <c r="L64" s="22"/>
      <c r="M64" s="20">
        <f t="shared" si="2"/>
        <v>0</v>
      </c>
      <c r="N64" s="16"/>
    </row>
    <row r="65" spans="1:14" ht="21.75" customHeight="1" x14ac:dyDescent="0.2">
      <c r="A65" s="17"/>
      <c r="B65" s="18"/>
      <c r="C65" s="18" t="s">
        <v>45</v>
      </c>
      <c r="D65" s="18"/>
      <c r="E65" s="19"/>
      <c r="F65" s="14"/>
      <c r="G65" s="20">
        <f>SUM(G66:G86)</f>
        <v>3450000</v>
      </c>
      <c r="H65" s="21"/>
      <c r="I65" s="22"/>
      <c r="J65" s="20">
        <f>SUM(J66:J86)</f>
        <v>3624000</v>
      </c>
      <c r="K65" s="21"/>
      <c r="L65" s="22"/>
      <c r="M65" s="20">
        <f>SUM(M66:M86)</f>
        <v>-174000</v>
      </c>
      <c r="N65" s="16"/>
    </row>
    <row r="66" spans="1:14" ht="21.75" customHeight="1" x14ac:dyDescent="0.2">
      <c r="A66" s="17"/>
      <c r="B66" s="18"/>
      <c r="C66" s="18"/>
      <c r="D66" s="18" t="s">
        <v>46</v>
      </c>
      <c r="E66" s="19"/>
      <c r="F66" s="14"/>
      <c r="G66" s="20">
        <v>1071000</v>
      </c>
      <c r="H66" s="21"/>
      <c r="I66" s="22"/>
      <c r="J66" s="20">
        <v>1044000</v>
      </c>
      <c r="K66" s="21"/>
      <c r="L66" s="22"/>
      <c r="M66" s="20">
        <f>G66-J66</f>
        <v>27000</v>
      </c>
      <c r="N66" s="16"/>
    </row>
    <row r="67" spans="1:14" ht="21.75" customHeight="1" x14ac:dyDescent="0.2">
      <c r="A67" s="17"/>
      <c r="B67" s="18"/>
      <c r="C67" s="18"/>
      <c r="D67" s="18" t="s">
        <v>24</v>
      </c>
      <c r="E67" s="19"/>
      <c r="F67" s="14"/>
      <c r="G67" s="20">
        <v>282000</v>
      </c>
      <c r="H67" s="21"/>
      <c r="I67" s="22"/>
      <c r="J67" s="20">
        <v>301000</v>
      </c>
      <c r="K67" s="21"/>
      <c r="L67" s="22"/>
      <c r="M67" s="20">
        <f>G67-J67</f>
        <v>-19000</v>
      </c>
      <c r="N67" s="16"/>
    </row>
    <row r="68" spans="1:14" ht="21.75" customHeight="1" x14ac:dyDescent="0.2">
      <c r="A68" s="17"/>
      <c r="B68" s="18"/>
      <c r="C68" s="18"/>
      <c r="D68" s="18" t="s">
        <v>25</v>
      </c>
      <c r="E68" s="19"/>
      <c r="F68" s="14"/>
      <c r="G68" s="20">
        <v>94000</v>
      </c>
      <c r="H68" s="21"/>
      <c r="I68" s="22"/>
      <c r="J68" s="20">
        <v>106000</v>
      </c>
      <c r="K68" s="21"/>
      <c r="L68" s="22"/>
      <c r="M68" s="20">
        <f t="shared" ref="M68:M88" si="3">G68-J68</f>
        <v>-12000</v>
      </c>
      <c r="N68" s="16"/>
    </row>
    <row r="69" spans="1:14" ht="21.75" customHeight="1" x14ac:dyDescent="0.2">
      <c r="A69" s="17"/>
      <c r="B69" s="18"/>
      <c r="C69" s="18"/>
      <c r="D69" s="18" t="s">
        <v>26</v>
      </c>
      <c r="E69" s="19"/>
      <c r="F69" s="14"/>
      <c r="G69" s="20">
        <v>13000</v>
      </c>
      <c r="H69" s="21"/>
      <c r="I69" s="22"/>
      <c r="J69" s="20">
        <v>15000</v>
      </c>
      <c r="K69" s="21"/>
      <c r="L69" s="22"/>
      <c r="M69" s="20">
        <f t="shared" si="3"/>
        <v>-2000</v>
      </c>
      <c r="N69" s="16"/>
    </row>
    <row r="70" spans="1:14" ht="21.75" customHeight="1" x14ac:dyDescent="0.2">
      <c r="A70" s="17"/>
      <c r="B70" s="18"/>
      <c r="C70" s="18"/>
      <c r="D70" s="18" t="s">
        <v>27</v>
      </c>
      <c r="E70" s="19"/>
      <c r="F70" s="14"/>
      <c r="G70" s="20">
        <v>2000</v>
      </c>
      <c r="H70" s="21"/>
      <c r="I70" s="22"/>
      <c r="J70" s="20">
        <v>2000</v>
      </c>
      <c r="K70" s="21"/>
      <c r="L70" s="22"/>
      <c r="M70" s="20">
        <f t="shared" si="3"/>
        <v>0</v>
      </c>
      <c r="N70" s="16"/>
    </row>
    <row r="71" spans="1:14" ht="21.75" customHeight="1" x14ac:dyDescent="0.2">
      <c r="A71" s="17"/>
      <c r="B71" s="18"/>
      <c r="C71" s="18"/>
      <c r="D71" s="18" t="s">
        <v>28</v>
      </c>
      <c r="E71" s="19"/>
      <c r="F71" s="14"/>
      <c r="G71" s="20">
        <v>213000</v>
      </c>
      <c r="H71" s="21"/>
      <c r="I71" s="22"/>
      <c r="J71" s="20">
        <v>213000</v>
      </c>
      <c r="K71" s="21"/>
      <c r="L71" s="22"/>
      <c r="M71" s="20">
        <f t="shared" si="3"/>
        <v>0</v>
      </c>
      <c r="N71" s="16"/>
    </row>
    <row r="72" spans="1:14" ht="21.75" customHeight="1" x14ac:dyDescent="0.2">
      <c r="A72" s="17"/>
      <c r="B72" s="18"/>
      <c r="C72" s="18"/>
      <c r="D72" s="18" t="s">
        <v>47</v>
      </c>
      <c r="E72" s="19"/>
      <c r="F72" s="14"/>
      <c r="G72" s="20">
        <v>100000</v>
      </c>
      <c r="H72" s="21"/>
      <c r="I72" s="22"/>
      <c r="J72" s="20">
        <v>200000</v>
      </c>
      <c r="K72" s="21"/>
      <c r="L72" s="22"/>
      <c r="M72" s="20">
        <f t="shared" si="3"/>
        <v>-100000</v>
      </c>
      <c r="N72" s="16"/>
    </row>
    <row r="73" spans="1:14" ht="21.75" customHeight="1" x14ac:dyDescent="0.2">
      <c r="A73" s="17"/>
      <c r="B73" s="18"/>
      <c r="C73" s="18"/>
      <c r="D73" s="18" t="s">
        <v>29</v>
      </c>
      <c r="E73" s="19"/>
      <c r="F73" s="14"/>
      <c r="G73" s="20">
        <v>144000</v>
      </c>
      <c r="H73" s="21"/>
      <c r="I73" s="22"/>
      <c r="J73" s="20">
        <v>144000</v>
      </c>
      <c r="K73" s="21"/>
      <c r="L73" s="22"/>
      <c r="M73" s="20">
        <f t="shared" si="3"/>
        <v>0</v>
      </c>
      <c r="N73" s="16"/>
    </row>
    <row r="74" spans="1:14" ht="21.75" customHeight="1" x14ac:dyDescent="0.2">
      <c r="A74" s="17"/>
      <c r="B74" s="18"/>
      <c r="C74" s="18"/>
      <c r="D74" s="18" t="s">
        <v>30</v>
      </c>
      <c r="E74" s="19"/>
      <c r="F74" s="14"/>
      <c r="G74" s="20">
        <v>136000</v>
      </c>
      <c r="H74" s="21"/>
      <c r="I74" s="22"/>
      <c r="J74" s="20">
        <v>136000</v>
      </c>
      <c r="K74" s="21"/>
      <c r="L74" s="22"/>
      <c r="M74" s="20">
        <f t="shared" si="3"/>
        <v>0</v>
      </c>
      <c r="N74" s="16"/>
    </row>
    <row r="75" spans="1:14" ht="21.75" customHeight="1" x14ac:dyDescent="0.2">
      <c r="A75" s="17"/>
      <c r="B75" s="18"/>
      <c r="C75" s="18"/>
      <c r="D75" s="18" t="s">
        <v>32</v>
      </c>
      <c r="E75" s="19"/>
      <c r="F75" s="14"/>
      <c r="G75" s="20">
        <v>19000</v>
      </c>
      <c r="H75" s="21"/>
      <c r="I75" s="22"/>
      <c r="J75" s="20">
        <v>17000</v>
      </c>
      <c r="K75" s="21"/>
      <c r="L75" s="22"/>
      <c r="M75" s="20">
        <f t="shared" si="3"/>
        <v>2000</v>
      </c>
      <c r="N75" s="16"/>
    </row>
    <row r="76" spans="1:14" ht="21.75" customHeight="1" x14ac:dyDescent="0.2">
      <c r="A76" s="17"/>
      <c r="B76" s="18"/>
      <c r="C76" s="18"/>
      <c r="D76" s="18" t="s">
        <v>33</v>
      </c>
      <c r="E76" s="19"/>
      <c r="F76" s="14"/>
      <c r="G76" s="20">
        <v>0</v>
      </c>
      <c r="H76" s="21"/>
      <c r="I76" s="22"/>
      <c r="J76" s="20">
        <v>0</v>
      </c>
      <c r="K76" s="21"/>
      <c r="L76" s="22"/>
      <c r="M76" s="20">
        <f t="shared" si="3"/>
        <v>0</v>
      </c>
      <c r="N76" s="16"/>
    </row>
    <row r="77" spans="1:14" ht="21.75" customHeight="1" x14ac:dyDescent="0.2">
      <c r="A77" s="17"/>
      <c r="B77" s="18"/>
      <c r="C77" s="18"/>
      <c r="D77" s="18" t="s">
        <v>34</v>
      </c>
      <c r="E77" s="19"/>
      <c r="F77" s="14"/>
      <c r="G77" s="20">
        <v>107000</v>
      </c>
      <c r="H77" s="21"/>
      <c r="I77" s="22"/>
      <c r="J77" s="20">
        <v>107000</v>
      </c>
      <c r="K77" s="21"/>
      <c r="L77" s="22"/>
      <c r="M77" s="20">
        <f t="shared" si="3"/>
        <v>0</v>
      </c>
      <c r="N77" s="16"/>
    </row>
    <row r="78" spans="1:14" ht="21.75" customHeight="1" x14ac:dyDescent="0.2">
      <c r="A78" s="17"/>
      <c r="B78" s="18"/>
      <c r="C78" s="18"/>
      <c r="D78" s="18" t="s">
        <v>35</v>
      </c>
      <c r="E78" s="19"/>
      <c r="F78" s="14"/>
      <c r="G78" s="20">
        <v>14000</v>
      </c>
      <c r="H78" s="21"/>
      <c r="I78" s="22"/>
      <c r="J78" s="20">
        <v>14000</v>
      </c>
      <c r="K78" s="21"/>
      <c r="L78" s="22"/>
      <c r="M78" s="20">
        <f t="shared" si="3"/>
        <v>0</v>
      </c>
      <c r="N78" s="16"/>
    </row>
    <row r="79" spans="1:14" ht="21.75" customHeight="1" x14ac:dyDescent="0.2">
      <c r="A79" s="17"/>
      <c r="B79" s="18"/>
      <c r="C79" s="18"/>
      <c r="D79" s="18" t="s">
        <v>36</v>
      </c>
      <c r="E79" s="19"/>
      <c r="F79" s="14"/>
      <c r="G79" s="20">
        <v>126000</v>
      </c>
      <c r="H79" s="21"/>
      <c r="I79" s="22"/>
      <c r="J79" s="20">
        <v>126000</v>
      </c>
      <c r="K79" s="21"/>
      <c r="L79" s="22"/>
      <c r="M79" s="20">
        <f t="shared" si="3"/>
        <v>0</v>
      </c>
      <c r="N79" s="16"/>
    </row>
    <row r="80" spans="1:14" ht="21.75" customHeight="1" x14ac:dyDescent="0.2">
      <c r="A80" s="17"/>
      <c r="B80" s="18"/>
      <c r="C80" s="18"/>
      <c r="D80" s="18" t="s">
        <v>37</v>
      </c>
      <c r="E80" s="19"/>
      <c r="F80" s="14"/>
      <c r="G80" s="20">
        <v>209000</v>
      </c>
      <c r="H80" s="21"/>
      <c r="I80" s="22"/>
      <c r="J80" s="20">
        <v>209000</v>
      </c>
      <c r="K80" s="21"/>
      <c r="L80" s="22"/>
      <c r="M80" s="20">
        <f t="shared" si="3"/>
        <v>0</v>
      </c>
      <c r="N80" s="16"/>
    </row>
    <row r="81" spans="1:14" ht="21.75" customHeight="1" x14ac:dyDescent="0.2">
      <c r="A81" s="17"/>
      <c r="B81" s="18"/>
      <c r="C81" s="18"/>
      <c r="D81" s="18" t="s">
        <v>38</v>
      </c>
      <c r="E81" s="19"/>
      <c r="F81" s="14"/>
      <c r="G81" s="20">
        <v>334000</v>
      </c>
      <c r="H81" s="21"/>
      <c r="I81" s="22"/>
      <c r="J81" s="20">
        <v>393000</v>
      </c>
      <c r="K81" s="21"/>
      <c r="L81" s="22"/>
      <c r="M81" s="20">
        <f t="shared" si="3"/>
        <v>-59000</v>
      </c>
      <c r="N81" s="16"/>
    </row>
    <row r="82" spans="1:14" ht="21.75" customHeight="1" x14ac:dyDescent="0.2">
      <c r="A82" s="17"/>
      <c r="B82" s="18"/>
      <c r="C82" s="18"/>
      <c r="D82" s="18" t="s">
        <v>39</v>
      </c>
      <c r="E82" s="19"/>
      <c r="F82" s="14"/>
      <c r="G82" s="20">
        <v>46000</v>
      </c>
      <c r="H82" s="21"/>
      <c r="I82" s="22"/>
      <c r="J82" s="20">
        <v>46000</v>
      </c>
      <c r="K82" s="21"/>
      <c r="L82" s="22"/>
      <c r="M82" s="20">
        <f t="shared" si="3"/>
        <v>0</v>
      </c>
      <c r="N82" s="16"/>
    </row>
    <row r="83" spans="1:14" ht="21.75" customHeight="1" x14ac:dyDescent="0.2">
      <c r="A83" s="17"/>
      <c r="B83" s="18"/>
      <c r="C83" s="18"/>
      <c r="D83" s="18" t="s">
        <v>48</v>
      </c>
      <c r="E83" s="19"/>
      <c r="F83" s="14"/>
      <c r="G83" s="20">
        <v>338000</v>
      </c>
      <c r="H83" s="21"/>
      <c r="I83" s="22"/>
      <c r="J83" s="20">
        <v>338000</v>
      </c>
      <c r="K83" s="21"/>
      <c r="L83" s="22"/>
      <c r="M83" s="20">
        <f t="shared" si="3"/>
        <v>0</v>
      </c>
      <c r="N83" s="16"/>
    </row>
    <row r="84" spans="1:14" ht="21.75" customHeight="1" x14ac:dyDescent="0.2">
      <c r="A84" s="17"/>
      <c r="B84" s="18"/>
      <c r="C84" s="18"/>
      <c r="D84" s="18" t="s">
        <v>41</v>
      </c>
      <c r="E84" s="19"/>
      <c r="F84" s="14"/>
      <c r="G84" s="20">
        <v>153000</v>
      </c>
      <c r="H84" s="21"/>
      <c r="I84" s="22"/>
      <c r="J84" s="20">
        <v>153000</v>
      </c>
      <c r="K84" s="21"/>
      <c r="L84" s="22"/>
      <c r="M84" s="20">
        <f t="shared" si="3"/>
        <v>0</v>
      </c>
      <c r="N84" s="16"/>
    </row>
    <row r="85" spans="1:14" ht="21.75" customHeight="1" x14ac:dyDescent="0.2">
      <c r="A85" s="17"/>
      <c r="B85" s="18"/>
      <c r="C85" s="18"/>
      <c r="D85" s="18" t="s">
        <v>43</v>
      </c>
      <c r="E85" s="19"/>
      <c r="F85" s="14"/>
      <c r="G85" s="20">
        <v>2000</v>
      </c>
      <c r="H85" s="21"/>
      <c r="I85" s="22"/>
      <c r="J85" s="20">
        <v>2000</v>
      </c>
      <c r="K85" s="21"/>
      <c r="L85" s="22"/>
      <c r="M85" s="20">
        <f t="shared" si="3"/>
        <v>0</v>
      </c>
      <c r="N85" s="16"/>
    </row>
    <row r="86" spans="1:14" ht="21.75" customHeight="1" x14ac:dyDescent="0.2">
      <c r="A86" s="17"/>
      <c r="B86" s="18"/>
      <c r="C86" s="18"/>
      <c r="D86" s="18" t="s">
        <v>44</v>
      </c>
      <c r="E86" s="19"/>
      <c r="F86" s="14"/>
      <c r="G86" s="20">
        <v>47000</v>
      </c>
      <c r="H86" s="21"/>
      <c r="I86" s="22"/>
      <c r="J86" s="20">
        <v>58000</v>
      </c>
      <c r="K86" s="21"/>
      <c r="L86" s="22"/>
      <c r="M86" s="20">
        <f t="shared" si="3"/>
        <v>-11000</v>
      </c>
      <c r="N86" s="16"/>
    </row>
    <row r="87" spans="1:14" ht="21.75" customHeight="1" x14ac:dyDescent="0.2">
      <c r="A87" s="17"/>
      <c r="B87" s="18"/>
      <c r="C87" s="18" t="s">
        <v>49</v>
      </c>
      <c r="D87" s="18"/>
      <c r="E87" s="19"/>
      <c r="F87" s="14"/>
      <c r="G87" s="20">
        <f>G39+G65</f>
        <v>58746000</v>
      </c>
      <c r="H87" s="21"/>
      <c r="I87" s="22"/>
      <c r="J87" s="20">
        <f>J39+J65</f>
        <v>72274000</v>
      </c>
      <c r="K87" s="21"/>
      <c r="L87" s="22"/>
      <c r="M87" s="20">
        <f>M39+M65</f>
        <v>-13528000</v>
      </c>
      <c r="N87" s="16"/>
    </row>
    <row r="88" spans="1:14" ht="21.75" customHeight="1" x14ac:dyDescent="0.2">
      <c r="A88" s="17"/>
      <c r="B88" s="18"/>
      <c r="C88" s="18" t="s">
        <v>50</v>
      </c>
      <c r="D88" s="18"/>
      <c r="E88" s="19"/>
      <c r="F88" s="14"/>
      <c r="G88" s="20">
        <f>G37-G87</f>
        <v>-891000</v>
      </c>
      <c r="H88" s="21"/>
      <c r="I88" s="22"/>
      <c r="J88" s="20">
        <f>J37-J87</f>
        <v>-1391000</v>
      </c>
      <c r="K88" s="21"/>
      <c r="L88" s="22"/>
      <c r="M88" s="20">
        <f t="shared" si="3"/>
        <v>500000</v>
      </c>
      <c r="N88" s="16"/>
    </row>
    <row r="89" spans="1:14" ht="21.75" customHeight="1" x14ac:dyDescent="0.2">
      <c r="A89" s="17"/>
      <c r="B89" s="18"/>
      <c r="C89" s="18" t="s">
        <v>51</v>
      </c>
      <c r="D89" s="18"/>
      <c r="E89" s="19"/>
      <c r="F89" s="14"/>
      <c r="G89" s="20">
        <v>0</v>
      </c>
      <c r="H89" s="21"/>
      <c r="I89" s="22"/>
      <c r="J89" s="20">
        <v>0</v>
      </c>
      <c r="K89" s="21"/>
      <c r="L89" s="22"/>
      <c r="M89" s="20"/>
      <c r="N89" s="16"/>
    </row>
    <row r="90" spans="1:14" ht="21.75" customHeight="1" x14ac:dyDescent="0.2">
      <c r="A90" s="17"/>
      <c r="B90" s="18"/>
      <c r="C90" s="18" t="s">
        <v>52</v>
      </c>
      <c r="D90" s="18"/>
      <c r="E90" s="19"/>
      <c r="F90" s="14"/>
      <c r="G90" s="20">
        <v>0</v>
      </c>
      <c r="H90" s="21"/>
      <c r="I90" s="22"/>
      <c r="J90" s="20">
        <v>0</v>
      </c>
      <c r="K90" s="21"/>
      <c r="L90" s="22"/>
      <c r="M90" s="20"/>
      <c r="N90" s="16"/>
    </row>
    <row r="91" spans="1:14" ht="21.75" customHeight="1" x14ac:dyDescent="0.2">
      <c r="A91" s="17"/>
      <c r="B91" s="18"/>
      <c r="C91" s="18" t="s">
        <v>53</v>
      </c>
      <c r="D91" s="18"/>
      <c r="E91" s="19"/>
      <c r="F91" s="14"/>
      <c r="G91" s="20">
        <v>0</v>
      </c>
      <c r="H91" s="21"/>
      <c r="I91" s="22"/>
      <c r="J91" s="20">
        <v>0</v>
      </c>
      <c r="K91" s="21"/>
      <c r="L91" s="22"/>
      <c r="M91" s="20">
        <f>G91-J91</f>
        <v>0</v>
      </c>
      <c r="N91" s="16"/>
    </row>
    <row r="92" spans="1:14" ht="21.75" customHeight="1" x14ac:dyDescent="0.2">
      <c r="A92" s="17"/>
      <c r="B92" s="18"/>
      <c r="C92" s="18" t="s">
        <v>54</v>
      </c>
      <c r="D92" s="18"/>
      <c r="E92" s="19"/>
      <c r="F92" s="14"/>
      <c r="G92" s="20">
        <v>0</v>
      </c>
      <c r="H92" s="21"/>
      <c r="I92" s="22"/>
      <c r="J92" s="20">
        <v>0</v>
      </c>
      <c r="K92" s="21"/>
      <c r="L92" s="22"/>
      <c r="M92" s="20"/>
      <c r="N92" s="16"/>
    </row>
    <row r="93" spans="1:14" ht="21.75" customHeight="1" x14ac:dyDescent="0.2">
      <c r="A93" s="17"/>
      <c r="B93" s="18" t="s">
        <v>55</v>
      </c>
      <c r="C93" s="18"/>
      <c r="D93" s="18"/>
      <c r="E93" s="19"/>
      <c r="F93" s="14"/>
      <c r="G93" s="20">
        <f>G88+G91</f>
        <v>-891000</v>
      </c>
      <c r="H93" s="21"/>
      <c r="I93" s="22"/>
      <c r="J93" s="20">
        <f>J88</f>
        <v>-1391000</v>
      </c>
      <c r="K93" s="21"/>
      <c r="L93" s="22"/>
      <c r="M93" s="20">
        <f>M88+M91</f>
        <v>500000</v>
      </c>
      <c r="N93" s="16"/>
    </row>
    <row r="94" spans="1:14" ht="21.75" customHeight="1" x14ac:dyDescent="0.2">
      <c r="A94" s="17" t="s">
        <v>56</v>
      </c>
      <c r="B94" s="18"/>
      <c r="C94" s="18"/>
      <c r="D94" s="18"/>
      <c r="E94" s="19"/>
      <c r="F94" s="14"/>
      <c r="G94" s="20"/>
      <c r="H94" s="21"/>
      <c r="I94" s="22"/>
      <c r="J94" s="20"/>
      <c r="K94" s="21"/>
      <c r="L94" s="22"/>
      <c r="M94" s="20"/>
      <c r="N94" s="16"/>
    </row>
    <row r="95" spans="1:14" ht="21.75" customHeight="1" x14ac:dyDescent="0.2">
      <c r="A95" s="17"/>
      <c r="B95" s="18" t="s">
        <v>57</v>
      </c>
      <c r="C95" s="18"/>
      <c r="D95" s="18"/>
      <c r="E95" s="19"/>
      <c r="F95" s="14"/>
      <c r="G95" s="20"/>
      <c r="H95" s="21"/>
      <c r="I95" s="22"/>
      <c r="J95" s="20"/>
      <c r="K95" s="21"/>
      <c r="L95" s="22"/>
      <c r="M95" s="20"/>
      <c r="N95" s="16"/>
    </row>
    <row r="96" spans="1:14" ht="21.75" customHeight="1" x14ac:dyDescent="0.2">
      <c r="A96" s="17"/>
      <c r="B96" s="18"/>
      <c r="C96" s="18" t="s">
        <v>58</v>
      </c>
      <c r="D96" s="18"/>
      <c r="E96" s="19"/>
      <c r="F96" s="14"/>
      <c r="G96" s="20">
        <v>0</v>
      </c>
      <c r="H96" s="21"/>
      <c r="I96" s="22"/>
      <c r="J96" s="20">
        <v>0</v>
      </c>
      <c r="K96" s="21"/>
      <c r="L96" s="22"/>
      <c r="M96" s="20">
        <v>0</v>
      </c>
      <c r="N96" s="16"/>
    </row>
    <row r="97" spans="1:14" ht="21.75" customHeight="1" x14ac:dyDescent="0.2">
      <c r="A97" s="17"/>
      <c r="B97" s="18" t="s">
        <v>59</v>
      </c>
      <c r="C97" s="18"/>
      <c r="D97" s="18"/>
      <c r="E97" s="19"/>
      <c r="F97" s="14"/>
      <c r="G97" s="20"/>
      <c r="H97" s="21"/>
      <c r="I97" s="22"/>
      <c r="J97" s="20"/>
      <c r="K97" s="21"/>
      <c r="L97" s="22"/>
      <c r="M97" s="20"/>
      <c r="N97" s="16"/>
    </row>
    <row r="98" spans="1:14" ht="21.75" customHeight="1" x14ac:dyDescent="0.2">
      <c r="A98" s="17"/>
      <c r="B98" s="18"/>
      <c r="C98" s="18" t="s">
        <v>60</v>
      </c>
      <c r="D98" s="18"/>
      <c r="E98" s="19"/>
      <c r="F98" s="14"/>
      <c r="G98" s="20">
        <v>0</v>
      </c>
      <c r="H98" s="21"/>
      <c r="I98" s="22"/>
      <c r="J98" s="20">
        <v>0</v>
      </c>
      <c r="K98" s="21"/>
      <c r="L98" s="22"/>
      <c r="M98" s="20">
        <v>0</v>
      </c>
      <c r="N98" s="16"/>
    </row>
    <row r="99" spans="1:14" ht="21.75" customHeight="1" x14ac:dyDescent="0.2">
      <c r="A99" s="17"/>
      <c r="B99" s="18" t="s">
        <v>61</v>
      </c>
      <c r="C99" s="18"/>
      <c r="D99" s="18"/>
      <c r="E99" s="19"/>
      <c r="F99" s="14"/>
      <c r="G99" s="20">
        <v>0</v>
      </c>
      <c r="H99" s="21"/>
      <c r="I99" s="22"/>
      <c r="J99" s="20">
        <v>0</v>
      </c>
      <c r="K99" s="21"/>
      <c r="L99" s="22"/>
      <c r="M99" s="20">
        <v>0</v>
      </c>
      <c r="N99" s="16"/>
    </row>
    <row r="100" spans="1:14" ht="21.75" customHeight="1" x14ac:dyDescent="0.2">
      <c r="A100" s="17" t="s">
        <v>62</v>
      </c>
      <c r="B100" s="18"/>
      <c r="C100" s="18"/>
      <c r="D100" s="18"/>
      <c r="E100" s="19"/>
      <c r="F100" s="14"/>
      <c r="G100" s="20">
        <f>G93</f>
        <v>-891000</v>
      </c>
      <c r="H100" s="21"/>
      <c r="I100" s="22"/>
      <c r="J100" s="20">
        <f>J93</f>
        <v>-1391000</v>
      </c>
      <c r="K100" s="21"/>
      <c r="L100" s="22"/>
      <c r="M100" s="20">
        <f>M93</f>
        <v>500000</v>
      </c>
      <c r="N100" s="16"/>
    </row>
    <row r="101" spans="1:14" ht="21.75" customHeight="1" x14ac:dyDescent="0.2">
      <c r="A101" s="17" t="s">
        <v>63</v>
      </c>
      <c r="B101" s="18"/>
      <c r="C101" s="18"/>
      <c r="D101" s="18"/>
      <c r="E101" s="19"/>
      <c r="F101" s="14"/>
      <c r="G101" s="20">
        <v>13008412</v>
      </c>
      <c r="H101" s="21"/>
      <c r="I101" s="22"/>
      <c r="J101" s="20">
        <v>11601988</v>
      </c>
      <c r="K101" s="21"/>
      <c r="L101" s="22"/>
      <c r="M101" s="20">
        <f>G101-J101</f>
        <v>1406424</v>
      </c>
      <c r="N101" s="16"/>
    </row>
    <row r="102" spans="1:14" ht="21.75" customHeight="1" x14ac:dyDescent="0.2">
      <c r="A102" s="17" t="s">
        <v>64</v>
      </c>
      <c r="B102" s="18"/>
      <c r="C102" s="18"/>
      <c r="D102" s="18"/>
      <c r="E102" s="19"/>
      <c r="F102" s="14"/>
      <c r="G102" s="20">
        <f>G100+G101</f>
        <v>12117412</v>
      </c>
      <c r="H102" s="21"/>
      <c r="I102" s="22"/>
      <c r="J102" s="20">
        <f>J100+J101</f>
        <v>10210988</v>
      </c>
      <c r="K102" s="21"/>
      <c r="L102" s="22"/>
      <c r="M102" s="20">
        <f>G102-J102</f>
        <v>1906424</v>
      </c>
      <c r="N102" s="16"/>
    </row>
    <row r="103" spans="1:14" ht="21.75" customHeight="1" x14ac:dyDescent="0.2">
      <c r="A103" s="17" t="s">
        <v>65</v>
      </c>
      <c r="B103" s="18"/>
      <c r="C103" s="18"/>
      <c r="D103" s="18"/>
      <c r="E103" s="19"/>
      <c r="F103" s="14"/>
      <c r="G103" s="20"/>
      <c r="H103" s="21"/>
      <c r="I103" s="22"/>
      <c r="J103" s="20"/>
      <c r="K103" s="21"/>
      <c r="L103" s="22"/>
      <c r="M103" s="20"/>
      <c r="N103" s="16"/>
    </row>
    <row r="104" spans="1:14" ht="21.75" customHeight="1" x14ac:dyDescent="0.2">
      <c r="A104" s="17" t="s">
        <v>66</v>
      </c>
      <c r="B104" s="18"/>
      <c r="C104" s="18"/>
      <c r="D104" s="18"/>
      <c r="E104" s="19"/>
      <c r="F104" s="14"/>
      <c r="G104" s="20"/>
      <c r="H104" s="21"/>
      <c r="I104" s="22"/>
      <c r="J104" s="20"/>
      <c r="K104" s="21"/>
      <c r="L104" s="22"/>
      <c r="M104" s="20"/>
      <c r="N104" s="16"/>
    </row>
    <row r="105" spans="1:14" ht="21.75" customHeight="1" x14ac:dyDescent="0.2">
      <c r="A105" s="17"/>
      <c r="B105" s="18" t="s">
        <v>67</v>
      </c>
      <c r="C105" s="18"/>
      <c r="D105" s="18"/>
      <c r="E105" s="19"/>
      <c r="F105" s="14"/>
      <c r="G105" s="20">
        <v>0</v>
      </c>
      <c r="H105" s="21"/>
      <c r="I105" s="22"/>
      <c r="J105" s="20">
        <v>0</v>
      </c>
      <c r="K105" s="21"/>
      <c r="L105" s="22"/>
      <c r="M105" s="20">
        <v>0</v>
      </c>
      <c r="N105" s="16"/>
    </row>
    <row r="106" spans="1:14" ht="21.75" customHeight="1" x14ac:dyDescent="0.2">
      <c r="A106" s="17" t="s">
        <v>68</v>
      </c>
      <c r="B106" s="18"/>
      <c r="C106" s="18"/>
      <c r="D106" s="18"/>
      <c r="E106" s="19"/>
      <c r="F106" s="14"/>
      <c r="G106" s="20"/>
      <c r="H106" s="21"/>
      <c r="I106" s="22"/>
      <c r="J106" s="20"/>
      <c r="K106" s="21"/>
      <c r="L106" s="22"/>
      <c r="M106" s="20"/>
      <c r="N106" s="16"/>
    </row>
    <row r="107" spans="1:14" ht="21.75" customHeight="1" x14ac:dyDescent="0.2">
      <c r="A107" s="17"/>
      <c r="B107" s="18" t="s">
        <v>69</v>
      </c>
      <c r="C107" s="18"/>
      <c r="D107" s="18"/>
      <c r="E107" s="19"/>
      <c r="F107" s="14"/>
      <c r="G107" s="20">
        <v>0</v>
      </c>
      <c r="H107" s="21"/>
      <c r="I107" s="22"/>
      <c r="J107" s="20">
        <v>0</v>
      </c>
      <c r="K107" s="21"/>
      <c r="L107" s="22"/>
      <c r="M107" s="20">
        <v>0</v>
      </c>
      <c r="N107" s="16"/>
    </row>
    <row r="108" spans="1:14" ht="21.75" customHeight="1" x14ac:dyDescent="0.2">
      <c r="A108" s="17" t="s">
        <v>70</v>
      </c>
      <c r="B108" s="18"/>
      <c r="C108" s="18"/>
      <c r="D108" s="18"/>
      <c r="E108" s="19"/>
      <c r="F108" s="14"/>
      <c r="G108" s="20">
        <v>0</v>
      </c>
      <c r="H108" s="21"/>
      <c r="I108" s="22"/>
      <c r="J108" s="20">
        <v>0</v>
      </c>
      <c r="K108" s="21"/>
      <c r="L108" s="22"/>
      <c r="M108" s="20">
        <v>0</v>
      </c>
      <c r="N108" s="16"/>
    </row>
    <row r="109" spans="1:14" ht="21.75" customHeight="1" x14ac:dyDescent="0.2">
      <c r="A109" s="17" t="s">
        <v>71</v>
      </c>
      <c r="B109" s="18"/>
      <c r="C109" s="18"/>
      <c r="D109" s="18"/>
      <c r="E109" s="19"/>
      <c r="F109" s="14"/>
      <c r="G109" s="20">
        <v>0</v>
      </c>
      <c r="H109" s="21"/>
      <c r="I109" s="22"/>
      <c r="J109" s="20">
        <v>0</v>
      </c>
      <c r="K109" s="21"/>
      <c r="L109" s="22"/>
      <c r="M109" s="20">
        <v>0</v>
      </c>
      <c r="N109" s="16"/>
    </row>
    <row r="110" spans="1:14" ht="21.75" customHeight="1" x14ac:dyDescent="0.2">
      <c r="A110" s="17" t="s">
        <v>72</v>
      </c>
      <c r="B110" s="18"/>
      <c r="C110" s="18"/>
      <c r="D110" s="18"/>
      <c r="E110" s="19"/>
      <c r="F110" s="14"/>
      <c r="G110" s="20">
        <v>0</v>
      </c>
      <c r="H110" s="21"/>
      <c r="I110" s="22"/>
      <c r="J110" s="20">
        <v>0</v>
      </c>
      <c r="K110" s="21"/>
      <c r="L110" s="22"/>
      <c r="M110" s="20">
        <v>0</v>
      </c>
      <c r="N110" s="16"/>
    </row>
    <row r="111" spans="1:14" ht="21.75" customHeight="1" x14ac:dyDescent="0.2">
      <c r="A111" s="17" t="s">
        <v>73</v>
      </c>
      <c r="B111" s="18"/>
      <c r="C111" s="18"/>
      <c r="D111" s="18"/>
      <c r="E111" s="19"/>
      <c r="F111" s="14"/>
      <c r="G111" s="20">
        <f>G102</f>
        <v>12117412</v>
      </c>
      <c r="H111" s="21"/>
      <c r="I111" s="22"/>
      <c r="J111" s="20">
        <f>J102</f>
        <v>10210988</v>
      </c>
      <c r="K111" s="21"/>
      <c r="L111" s="22"/>
      <c r="M111" s="20">
        <f>M102</f>
        <v>1906424</v>
      </c>
      <c r="N111" s="16"/>
    </row>
    <row r="113" spans="1:36" ht="21.75" customHeight="1" x14ac:dyDescent="0.15">
      <c r="A113" s="30" t="s">
        <v>84</v>
      </c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</row>
    <row r="114" spans="1:36" ht="14.25" x14ac:dyDescent="0.15">
      <c r="A114" s="30" t="s">
        <v>88</v>
      </c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AA114" s="4"/>
      <c r="AD114" s="4"/>
      <c r="AE114" s="28"/>
      <c r="AG114" s="4"/>
      <c r="AJ114" s="4"/>
    </row>
    <row r="115" spans="1:36" x14ac:dyDescent="0.15">
      <c r="B115" s="29" t="s">
        <v>87</v>
      </c>
    </row>
  </sheetData>
  <mergeCells count="8">
    <mergeCell ref="A114:Y114"/>
    <mergeCell ref="A113:N113"/>
    <mergeCell ref="A6:E7"/>
    <mergeCell ref="G6:G7"/>
    <mergeCell ref="J6:J7"/>
    <mergeCell ref="M6:M7"/>
    <mergeCell ref="C28:E28"/>
    <mergeCell ref="D29:E29"/>
  </mergeCells>
  <phoneticPr fontId="1"/>
  <pageMargins left="0.7" right="0.7" top="0.75" bottom="0.75" header="0.3" footer="0.3"/>
  <pageSetup paperSize="9" scale="82" orientation="portrait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変更予算（６人）</vt:lpstr>
      <vt:lpstr>'変更予算（６人）'!Print_Area</vt:lpstr>
    </vt:vector>
  </TitlesOfParts>
  <Company>NRI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NRI</dc:creator>
  <cp:lastModifiedBy>user</cp:lastModifiedBy>
  <cp:lastPrinted>2026-03-05T00:26:09Z</cp:lastPrinted>
  <dcterms:created xsi:type="dcterms:W3CDTF">1997-01-08T22:48:59Z</dcterms:created>
  <dcterms:modified xsi:type="dcterms:W3CDTF">2026-05-20T05:08:56Z</dcterms:modified>
</cp:coreProperties>
</file>