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0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sjc02\Desktop\令和4年度定時総会\3年度決算書\"/>
    </mc:Choice>
  </mc:AlternateContent>
  <xr:revisionPtr revIDLastSave="0" documentId="13_ncr:1_{E94C0E08-9220-4808-B43E-B685BAFDF3B4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正味財産増減計算書内訳表" sheetId="2" r:id="rId1"/>
  </sheets>
  <definedNames>
    <definedName name="_xlnm.Print_Titles" localSheetId="0">正味財産増減計算書内訳表!$1:$6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Q110" i="2" l="1"/>
  <c r="K38" i="2"/>
  <c r="K67" i="2"/>
  <c r="K87" i="2"/>
  <c r="P38" i="2" l="1"/>
  <c r="P87" i="2" s="1"/>
  <c r="O38" i="2"/>
  <c r="M38" i="2"/>
  <c r="I38" i="2"/>
  <c r="I87" i="2" s="1"/>
  <c r="H38" i="2"/>
  <c r="G38" i="2"/>
  <c r="F38" i="2"/>
  <c r="O67" i="2"/>
  <c r="M67" i="2"/>
  <c r="I67" i="2"/>
  <c r="H67" i="2"/>
  <c r="G67" i="2"/>
  <c r="G87" i="2" s="1"/>
  <c r="F67" i="2"/>
  <c r="Q118" i="2"/>
  <c r="N117" i="2"/>
  <c r="N119" i="2" s="1"/>
  <c r="N116" i="2"/>
  <c r="N114" i="2"/>
  <c r="N109" i="2"/>
  <c r="N111" i="2" s="1"/>
  <c r="N108" i="2"/>
  <c r="N107" i="2"/>
  <c r="N106" i="2"/>
  <c r="N105" i="2"/>
  <c r="N104" i="2"/>
  <c r="N103" i="2"/>
  <c r="N102" i="2"/>
  <c r="N101" i="2"/>
  <c r="N100" i="2"/>
  <c r="N98" i="2"/>
  <c r="N97" i="2"/>
  <c r="N96" i="2"/>
  <c r="N93" i="2"/>
  <c r="N92" i="2"/>
  <c r="N91" i="2"/>
  <c r="N90" i="2"/>
  <c r="N89" i="2"/>
  <c r="N88" i="2"/>
  <c r="N86" i="2"/>
  <c r="N85" i="2"/>
  <c r="N84" i="2"/>
  <c r="N83" i="2"/>
  <c r="N82" i="2"/>
  <c r="N81" i="2"/>
  <c r="N80" i="2"/>
  <c r="N79" i="2"/>
  <c r="N78" i="2"/>
  <c r="N77" i="2"/>
  <c r="N76" i="2"/>
  <c r="N75" i="2"/>
  <c r="N74" i="2"/>
  <c r="N73" i="2"/>
  <c r="N72" i="2"/>
  <c r="N71" i="2"/>
  <c r="N70" i="2"/>
  <c r="N69" i="2"/>
  <c r="N68" i="2"/>
  <c r="N66" i="2"/>
  <c r="N65" i="2"/>
  <c r="N64" i="2"/>
  <c r="N63" i="2"/>
  <c r="N62" i="2"/>
  <c r="N61" i="2"/>
  <c r="N60" i="2"/>
  <c r="N59" i="2"/>
  <c r="N58" i="2"/>
  <c r="N57" i="2"/>
  <c r="N56" i="2"/>
  <c r="N55" i="2"/>
  <c r="N54" i="2"/>
  <c r="N53" i="2"/>
  <c r="N52" i="2"/>
  <c r="N51" i="2"/>
  <c r="N50" i="2"/>
  <c r="N49" i="2"/>
  <c r="N48" i="2"/>
  <c r="N47" i="2"/>
  <c r="N46" i="2"/>
  <c r="N45" i="2"/>
  <c r="N44" i="2"/>
  <c r="N43" i="2"/>
  <c r="N42" i="2"/>
  <c r="N41" i="2"/>
  <c r="N40" i="2"/>
  <c r="N39" i="2"/>
  <c r="N36" i="2"/>
  <c r="N35" i="2"/>
  <c r="N34" i="2"/>
  <c r="N33" i="2"/>
  <c r="N32" i="2"/>
  <c r="N31" i="2"/>
  <c r="N30" i="2"/>
  <c r="N29" i="2"/>
  <c r="N28" i="2"/>
  <c r="N27" i="2"/>
  <c r="N26" i="2"/>
  <c r="N25" i="2"/>
  <c r="N24" i="2"/>
  <c r="N23" i="2"/>
  <c r="N22" i="2"/>
  <c r="N21" i="2"/>
  <c r="N20" i="2"/>
  <c r="N19" i="2"/>
  <c r="N18" i="2"/>
  <c r="N17" i="2"/>
  <c r="N16" i="2"/>
  <c r="N15" i="2"/>
  <c r="N14" i="2"/>
  <c r="N13" i="2"/>
  <c r="N12" i="2"/>
  <c r="N11" i="2"/>
  <c r="N10" i="2"/>
  <c r="J117" i="2"/>
  <c r="L117" i="2" s="1"/>
  <c r="Q117" i="2" s="1"/>
  <c r="J116" i="2"/>
  <c r="L116" i="2" s="1"/>
  <c r="Q116" i="2" s="1"/>
  <c r="J114" i="2"/>
  <c r="L114" i="2" s="1"/>
  <c r="Q114" i="2" s="1"/>
  <c r="J109" i="2"/>
  <c r="L109" i="2" s="1"/>
  <c r="J108" i="2"/>
  <c r="L108" i="2" s="1"/>
  <c r="J107" i="2"/>
  <c r="L107" i="2" s="1"/>
  <c r="Q107" i="2" s="1"/>
  <c r="J106" i="2"/>
  <c r="L106" i="2" s="1"/>
  <c r="Q106" i="2" s="1"/>
  <c r="J105" i="2"/>
  <c r="L105" i="2" s="1"/>
  <c r="Q105" i="2" s="1"/>
  <c r="J104" i="2"/>
  <c r="L104" i="2" s="1"/>
  <c r="Q104" i="2" s="1"/>
  <c r="J103" i="2"/>
  <c r="L103" i="2" s="1"/>
  <c r="J102" i="2"/>
  <c r="L102" i="2" s="1"/>
  <c r="J101" i="2"/>
  <c r="L101" i="2" s="1"/>
  <c r="Q101" i="2" s="1"/>
  <c r="J100" i="2"/>
  <c r="L100" i="2" s="1"/>
  <c r="Q100" i="2" s="1"/>
  <c r="J98" i="2"/>
  <c r="L98" i="2" s="1"/>
  <c r="Q98" i="2" s="1"/>
  <c r="J97" i="2"/>
  <c r="L97" i="2" s="1"/>
  <c r="Q97" i="2" s="1"/>
  <c r="J96" i="2"/>
  <c r="L96" i="2" s="1"/>
  <c r="J93" i="2"/>
  <c r="L93" i="2" s="1"/>
  <c r="J92" i="2"/>
  <c r="L92" i="2" s="1"/>
  <c r="Q92" i="2" s="1"/>
  <c r="J91" i="2"/>
  <c r="L91" i="2" s="1"/>
  <c r="Q91" i="2" s="1"/>
  <c r="J90" i="2"/>
  <c r="L90" i="2" s="1"/>
  <c r="Q90" i="2" s="1"/>
  <c r="J89" i="2"/>
  <c r="L89" i="2" s="1"/>
  <c r="Q89" i="2" s="1"/>
  <c r="J88" i="2"/>
  <c r="L88" i="2" s="1"/>
  <c r="J86" i="2"/>
  <c r="L86" i="2" s="1"/>
  <c r="Q86" i="2" s="1"/>
  <c r="J85" i="2"/>
  <c r="L85" i="2" s="1"/>
  <c r="Q85" i="2" s="1"/>
  <c r="J84" i="2"/>
  <c r="L84" i="2" s="1"/>
  <c r="Q84" i="2" s="1"/>
  <c r="J83" i="2"/>
  <c r="L83" i="2" s="1"/>
  <c r="Q83" i="2" s="1"/>
  <c r="J82" i="2"/>
  <c r="L82" i="2" s="1"/>
  <c r="J81" i="2"/>
  <c r="L81" i="2" s="1"/>
  <c r="J80" i="2"/>
  <c r="L80" i="2" s="1"/>
  <c r="Q80" i="2" s="1"/>
  <c r="J79" i="2"/>
  <c r="L79" i="2" s="1"/>
  <c r="Q79" i="2" s="1"/>
  <c r="J78" i="2"/>
  <c r="L78" i="2" s="1"/>
  <c r="Q78" i="2" s="1"/>
  <c r="J77" i="2"/>
  <c r="L77" i="2" s="1"/>
  <c r="Q77" i="2" s="1"/>
  <c r="J76" i="2"/>
  <c r="L76" i="2" s="1"/>
  <c r="J75" i="2"/>
  <c r="L75" i="2" s="1"/>
  <c r="J74" i="2"/>
  <c r="L74" i="2" s="1"/>
  <c r="Q74" i="2" s="1"/>
  <c r="J73" i="2"/>
  <c r="L73" i="2" s="1"/>
  <c r="Q73" i="2" s="1"/>
  <c r="J72" i="2"/>
  <c r="L72" i="2" s="1"/>
  <c r="Q72" i="2" s="1"/>
  <c r="J71" i="2"/>
  <c r="L71" i="2" s="1"/>
  <c r="Q71" i="2" s="1"/>
  <c r="J70" i="2"/>
  <c r="L70" i="2" s="1"/>
  <c r="J69" i="2"/>
  <c r="L69" i="2" s="1"/>
  <c r="J68" i="2"/>
  <c r="L68" i="2" s="1"/>
  <c r="Q68" i="2" s="1"/>
  <c r="J66" i="2"/>
  <c r="L66" i="2" s="1"/>
  <c r="Q66" i="2" s="1"/>
  <c r="J65" i="2"/>
  <c r="L65" i="2" s="1"/>
  <c r="Q65" i="2" s="1"/>
  <c r="J64" i="2"/>
  <c r="L64" i="2" s="1"/>
  <c r="J63" i="2"/>
  <c r="L63" i="2" s="1"/>
  <c r="J62" i="2"/>
  <c r="L62" i="2" s="1"/>
  <c r="Q62" i="2" s="1"/>
  <c r="J61" i="2"/>
  <c r="L61" i="2" s="1"/>
  <c r="Q61" i="2" s="1"/>
  <c r="J60" i="2"/>
  <c r="L60" i="2" s="1"/>
  <c r="Q60" i="2" s="1"/>
  <c r="J59" i="2"/>
  <c r="L59" i="2" s="1"/>
  <c r="Q59" i="2" s="1"/>
  <c r="J58" i="2"/>
  <c r="L58" i="2" s="1"/>
  <c r="J57" i="2"/>
  <c r="L57" i="2" s="1"/>
  <c r="J56" i="2"/>
  <c r="L56" i="2" s="1"/>
  <c r="Q56" i="2" s="1"/>
  <c r="J55" i="2"/>
  <c r="L55" i="2" s="1"/>
  <c r="Q55" i="2" s="1"/>
  <c r="J54" i="2"/>
  <c r="L54" i="2" s="1"/>
  <c r="Q54" i="2" s="1"/>
  <c r="J53" i="2"/>
  <c r="L53" i="2" s="1"/>
  <c r="Q53" i="2" s="1"/>
  <c r="J52" i="2"/>
  <c r="L52" i="2" s="1"/>
  <c r="J51" i="2"/>
  <c r="L51" i="2" s="1"/>
  <c r="J50" i="2"/>
  <c r="L50" i="2" s="1"/>
  <c r="Q50" i="2" s="1"/>
  <c r="J49" i="2"/>
  <c r="L49" i="2" s="1"/>
  <c r="Q49" i="2" s="1"/>
  <c r="J48" i="2"/>
  <c r="L48" i="2" s="1"/>
  <c r="Q48" i="2" s="1"/>
  <c r="J47" i="2"/>
  <c r="L47" i="2" s="1"/>
  <c r="Q47" i="2" s="1"/>
  <c r="J46" i="2"/>
  <c r="L46" i="2" s="1"/>
  <c r="J45" i="2"/>
  <c r="L45" i="2" s="1"/>
  <c r="J44" i="2"/>
  <c r="L44" i="2" s="1"/>
  <c r="Q44" i="2" s="1"/>
  <c r="J43" i="2"/>
  <c r="L43" i="2" s="1"/>
  <c r="Q43" i="2" s="1"/>
  <c r="J42" i="2"/>
  <c r="L42" i="2" s="1"/>
  <c r="Q42" i="2" s="1"/>
  <c r="J41" i="2"/>
  <c r="L41" i="2" s="1"/>
  <c r="Q41" i="2" s="1"/>
  <c r="J40" i="2"/>
  <c r="L40" i="2" s="1"/>
  <c r="J39" i="2"/>
  <c r="L39" i="2" s="1"/>
  <c r="J36" i="2"/>
  <c r="L36" i="2" s="1"/>
  <c r="Q36" i="2" s="1"/>
  <c r="J35" i="2"/>
  <c r="L35" i="2" s="1"/>
  <c r="J34" i="2"/>
  <c r="L34" i="2" s="1"/>
  <c r="Q34" i="2" s="1"/>
  <c r="J33" i="2"/>
  <c r="L33" i="2" s="1"/>
  <c r="J32" i="2"/>
  <c r="L32" i="2" s="1"/>
  <c r="J31" i="2"/>
  <c r="L31" i="2" s="1"/>
  <c r="J30" i="2"/>
  <c r="L30" i="2" s="1"/>
  <c r="Q30" i="2" s="1"/>
  <c r="J29" i="2"/>
  <c r="L29" i="2" s="1"/>
  <c r="Q29" i="2" s="1"/>
  <c r="J28" i="2"/>
  <c r="L28" i="2" s="1"/>
  <c r="Q28" i="2" s="1"/>
  <c r="J27" i="2"/>
  <c r="L27" i="2" s="1"/>
  <c r="J26" i="2"/>
  <c r="L26" i="2" s="1"/>
  <c r="J25" i="2"/>
  <c r="L25" i="2" s="1"/>
  <c r="Q25" i="2" s="1"/>
  <c r="J24" i="2"/>
  <c r="L24" i="2" s="1"/>
  <c r="Q24" i="2" s="1"/>
  <c r="J23" i="2"/>
  <c r="L23" i="2" s="1"/>
  <c r="J22" i="2"/>
  <c r="L22" i="2" s="1"/>
  <c r="Q22" i="2" s="1"/>
  <c r="J21" i="2"/>
  <c r="L21" i="2" s="1"/>
  <c r="J20" i="2"/>
  <c r="L20" i="2" s="1"/>
  <c r="J19" i="2"/>
  <c r="L19" i="2" s="1"/>
  <c r="J18" i="2"/>
  <c r="L18" i="2" s="1"/>
  <c r="Q18" i="2" s="1"/>
  <c r="J17" i="2"/>
  <c r="L17" i="2" s="1"/>
  <c r="Q17" i="2" s="1"/>
  <c r="J16" i="2"/>
  <c r="L16" i="2" s="1"/>
  <c r="Q16" i="2" s="1"/>
  <c r="J15" i="2"/>
  <c r="L15" i="2" s="1"/>
  <c r="J14" i="2"/>
  <c r="L14" i="2" s="1"/>
  <c r="J13" i="2"/>
  <c r="L13" i="2" s="1"/>
  <c r="Q13" i="2" s="1"/>
  <c r="J12" i="2"/>
  <c r="L12" i="2" s="1"/>
  <c r="Q12" i="2" s="1"/>
  <c r="J11" i="2"/>
  <c r="L11" i="2" s="1"/>
  <c r="J10" i="2"/>
  <c r="L10" i="2" s="1"/>
  <c r="Q10" i="2" s="1"/>
  <c r="F87" i="2" l="1"/>
  <c r="M87" i="2"/>
  <c r="H87" i="2"/>
  <c r="N38" i="2"/>
  <c r="N87" i="2" s="1"/>
  <c r="O87" i="2"/>
  <c r="N67" i="2"/>
  <c r="J67" i="2"/>
  <c r="L38" i="2"/>
  <c r="L67" i="2"/>
  <c r="Q67" i="2" s="1"/>
  <c r="J38" i="2"/>
  <c r="Q11" i="2"/>
  <c r="Q19" i="2"/>
  <c r="Q23" i="2"/>
  <c r="Q31" i="2"/>
  <c r="Q35" i="2"/>
  <c r="Q14" i="2"/>
  <c r="Q20" i="2"/>
  <c r="Q26" i="2"/>
  <c r="Q32" i="2"/>
  <c r="Q39" i="2"/>
  <c r="Q45" i="2"/>
  <c r="Q51" i="2"/>
  <c r="Q57" i="2"/>
  <c r="Q63" i="2"/>
  <c r="Q69" i="2"/>
  <c r="Q75" i="2"/>
  <c r="Q81" i="2"/>
  <c r="Q93" i="2"/>
  <c r="Q102" i="2"/>
  <c r="Q108" i="2"/>
  <c r="Q15" i="2"/>
  <c r="Q21" i="2"/>
  <c r="Q27" i="2"/>
  <c r="Q33" i="2"/>
  <c r="Q40" i="2"/>
  <c r="Q46" i="2"/>
  <c r="Q52" i="2"/>
  <c r="Q58" i="2"/>
  <c r="Q64" i="2"/>
  <c r="Q70" i="2"/>
  <c r="Q76" i="2"/>
  <c r="Q82" i="2"/>
  <c r="Q88" i="2"/>
  <c r="Q96" i="2"/>
  <c r="Q103" i="2"/>
  <c r="N120" i="2"/>
  <c r="Q109" i="2"/>
  <c r="L111" i="2"/>
  <c r="L119" i="2"/>
  <c r="Q119" i="2" s="1"/>
  <c r="J87" i="2" l="1"/>
  <c r="L87" i="2"/>
  <c r="Q87" i="2" s="1"/>
  <c r="Q38" i="2"/>
  <c r="Q111" i="2"/>
  <c r="L120" i="2"/>
  <c r="Q120" i="2" s="1"/>
</calcChain>
</file>

<file path=xl/sharedStrings.xml><?xml version="1.0" encoding="utf-8"?>
<sst xmlns="http://schemas.openxmlformats.org/spreadsheetml/2006/main" count="133" uniqueCount="107">
  <si>
    <t>科目</t>
  </si>
  <si>
    <t>Ⅰ一般正味財産増減の部</t>
  </si>
  <si>
    <t xml:space="preserve"> 1.経常増減の部</t>
  </si>
  <si>
    <t>(1)経常収益</t>
  </si>
  <si>
    <t>受託事業収益</t>
  </si>
  <si>
    <t>受取配分金</t>
  </si>
  <si>
    <t>受取材料費等</t>
  </si>
  <si>
    <t>受取事務費</t>
  </si>
  <si>
    <t>労働者派遣事業等受託収益</t>
  </si>
  <si>
    <t>独自事業収益</t>
  </si>
  <si>
    <t>受託事業収益(施設の管理業務)</t>
  </si>
  <si>
    <t>受取会費</t>
  </si>
  <si>
    <t>正会員受取会費</t>
  </si>
  <si>
    <t>受取補助金等</t>
  </si>
  <si>
    <t>受取連合交付金</t>
  </si>
  <si>
    <t>受取（県）補助金</t>
  </si>
  <si>
    <t>受取（市）補助金</t>
  </si>
  <si>
    <t>受取連合助成金</t>
  </si>
  <si>
    <t>受取負担金</t>
  </si>
  <si>
    <t>特定資産運用益</t>
  </si>
  <si>
    <t>特定資産受取利息</t>
  </si>
  <si>
    <t>雑収益</t>
  </si>
  <si>
    <t>受取利息</t>
  </si>
  <si>
    <t>経常収益計</t>
  </si>
  <si>
    <t>(2)経常費用</t>
  </si>
  <si>
    <t>事業費</t>
  </si>
  <si>
    <t>支払配分金</t>
  </si>
  <si>
    <t>支払材料費等</t>
  </si>
  <si>
    <t>役員報酬</t>
  </si>
  <si>
    <t>給料手当</t>
  </si>
  <si>
    <t>法定福利費</t>
  </si>
  <si>
    <t>退職給付費用</t>
  </si>
  <si>
    <t>福利厚生費</t>
  </si>
  <si>
    <t>会議費</t>
  </si>
  <si>
    <t>旅費交通費</t>
  </si>
  <si>
    <t>通信運搬費</t>
  </si>
  <si>
    <t>減価償却費</t>
  </si>
  <si>
    <t>什器備品費</t>
  </si>
  <si>
    <t>消耗品費</t>
  </si>
  <si>
    <t>修繕費</t>
  </si>
  <si>
    <t>印刷製本費</t>
  </si>
  <si>
    <t>光熱水料費</t>
  </si>
  <si>
    <t>賃借料</t>
  </si>
  <si>
    <t>保険料</t>
  </si>
  <si>
    <t>諸謝金</t>
  </si>
  <si>
    <t>租税公課</t>
  </si>
  <si>
    <t>支払負担金</t>
  </si>
  <si>
    <t>組織活動会議費</t>
  </si>
  <si>
    <t>委託費</t>
  </si>
  <si>
    <t>研修費</t>
  </si>
  <si>
    <t>教材費</t>
  </si>
  <si>
    <t>支払手数料</t>
  </si>
  <si>
    <t>貸倒損失</t>
  </si>
  <si>
    <t>雑費</t>
  </si>
  <si>
    <t>管理費</t>
  </si>
  <si>
    <t>役員等旅費交通費</t>
  </si>
  <si>
    <t>経常費用計</t>
  </si>
  <si>
    <t>評価損益等調整前当期経常増減額</t>
  </si>
  <si>
    <t>基本財産評価損益等</t>
  </si>
  <si>
    <t>特定資産評価損益等</t>
  </si>
  <si>
    <t>投資有価証券評価損益等</t>
  </si>
  <si>
    <t>評価損益等計</t>
  </si>
  <si>
    <t>当期経常増減額</t>
  </si>
  <si>
    <t xml:space="preserve"> 2.経常外増減の部</t>
  </si>
  <si>
    <t>(1)経常外収益</t>
  </si>
  <si>
    <t>固定資産売却益</t>
  </si>
  <si>
    <t>車両運搬具売却益</t>
  </si>
  <si>
    <t>経常外収益計</t>
  </si>
  <si>
    <t>(2)経常外費用</t>
  </si>
  <si>
    <t>固定資産売却損</t>
  </si>
  <si>
    <t>車両運搬具売却損</t>
  </si>
  <si>
    <t>電話加入権売却損</t>
  </si>
  <si>
    <t>リース債務解約費</t>
  </si>
  <si>
    <t>リース債務解約損</t>
  </si>
  <si>
    <t>経常外費用計</t>
  </si>
  <si>
    <t>当期経常外増減額</t>
  </si>
  <si>
    <t xml:space="preserve">   他会計振替前当期一般正味財産増減額</t>
  </si>
  <si>
    <t>他会計振替額</t>
  </si>
  <si>
    <t xml:space="preserve">   当期一般正味財産増減額</t>
  </si>
  <si>
    <t xml:space="preserve">   一般正味財産期首残高</t>
  </si>
  <si>
    <t xml:space="preserve">   一般正味財産期末残高</t>
  </si>
  <si>
    <t>Ⅱ指定正味財産増減の部</t>
  </si>
  <si>
    <t>(1)収益</t>
  </si>
  <si>
    <t>収益計</t>
  </si>
  <si>
    <t>(2)費用</t>
  </si>
  <si>
    <t>費用計</t>
  </si>
  <si>
    <t xml:space="preserve">   当期指定正味財産増減額</t>
  </si>
  <si>
    <t xml:space="preserve">   指定正味財産期首残高</t>
  </si>
  <si>
    <t xml:space="preserve">   指定正味財産期末残高</t>
  </si>
  <si>
    <t>Ⅲ 正味財産期末残高</t>
  </si>
  <si>
    <t>シルバー人材センター事業</t>
  </si>
  <si>
    <t>公益目的事業会計</t>
  </si>
  <si>
    <t>就業機会提供事業</t>
  </si>
  <si>
    <t>施設の管理(高齢者ふれあいセンター)</t>
  </si>
  <si>
    <t>就業機会確保事業</t>
  </si>
  <si>
    <t>高齢者活用・現役世代雇用サポート事業</t>
  </si>
  <si>
    <t>計</t>
  </si>
  <si>
    <t>共通</t>
  </si>
  <si>
    <t>会員福利厚生事業</t>
  </si>
  <si>
    <t>小計</t>
  </si>
  <si>
    <t>その他会計</t>
  </si>
  <si>
    <t>法人会計</t>
  </si>
  <si>
    <t>内部取引等消去</t>
  </si>
  <si>
    <t>(単位：円)</t>
  </si>
  <si>
    <t>合計</t>
  </si>
  <si>
    <t>令和 3年 4月 1日から令和 4年 3月31日まで</t>
  </si>
  <si>
    <t>正味財産増減計算書内訳表</t>
    <rPh sb="0" eb="1">
      <t>タダシ</t>
    </rPh>
    <rPh sb="1" eb="2">
      <t>アジ</t>
    </rPh>
    <rPh sb="2" eb="3">
      <t>ザイ</t>
    </rPh>
    <rPh sb="3" eb="4">
      <t>サン</t>
    </rPh>
    <rPh sb="4" eb="5">
      <t>ゾウ</t>
    </rPh>
    <rPh sb="5" eb="6">
      <t>ゲン</t>
    </rPh>
    <rPh sb="6" eb="7">
      <t>ケイ</t>
    </rPh>
    <rPh sb="7" eb="8">
      <t>サン</t>
    </rPh>
    <rPh sb="8" eb="9">
      <t>ショ</t>
    </rPh>
    <rPh sb="9" eb="10">
      <t>ナイ</t>
    </rPh>
    <rPh sb="10" eb="11">
      <t>ワケ</t>
    </rPh>
    <rPh sb="11" eb="12">
      <t>ヒョウ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</si>
</sst>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;&quot;△ &quot;#,##0"/>
  </numFmts>
  <fonts count="7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ゴシック"/>
      <family val="3"/>
      <charset val="128"/>
    </font>
    <font>
      <sz val="14"/>
      <name val="ＭＳ ゴシック"/>
      <family val="3"/>
      <charset val="128"/>
    </font>
    <font>
      <sz val="11"/>
      <name val="ＭＳ 明朝"/>
      <family val="1"/>
      <charset val="128"/>
    </font>
    <font>
      <sz val="14"/>
      <name val="ＭＳ 明朝"/>
      <family val="1"/>
      <charset val="128"/>
    </font>
    <font>
      <sz val="22"/>
      <name val="ＭＳ ゴシック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/>
      <bottom style="thin">
        <color auto="1"/>
      </bottom>
      <diagonal/>
    </border>
  </borders>
  <cellStyleXfs count="1">
    <xf numFmtId="0" fontId="0" fillId="0" borderId="0"/>
  </cellStyleXfs>
  <cellXfs count="36">
    <xf numFmtId="0" fontId="0" fillId="0" borderId="0" xfId="0"/>
    <xf numFmtId="176" fontId="2" fillId="0" borderId="0" xfId="0" applyNumberFormat="1" applyFont="1" applyAlignment="1">
      <alignment horizontal="center"/>
    </xf>
    <xf numFmtId="0" fontId="2" fillId="0" borderId="0" xfId="0" applyNumberFormat="1" applyFont="1" applyAlignment="1">
      <alignment horizontal="center"/>
    </xf>
    <xf numFmtId="0" fontId="2" fillId="0" borderId="0" xfId="0" applyNumberFormat="1" applyFont="1" applyAlignment="1">
      <alignment horizontal="right"/>
    </xf>
    <xf numFmtId="0" fontId="3" fillId="0" borderId="0" xfId="0" applyNumberFormat="1" applyFont="1" applyAlignment="1">
      <alignment horizontal="centerContinuous"/>
    </xf>
    <xf numFmtId="0" fontId="4" fillId="0" borderId="0" xfId="0" applyNumberFormat="1" applyFont="1" applyAlignment="1">
      <alignment horizontal="centerContinuous"/>
    </xf>
    <xf numFmtId="176" fontId="4" fillId="0" borderId="0" xfId="0" applyNumberFormat="1" applyFont="1" applyAlignment="1">
      <alignment horizontal="center"/>
    </xf>
    <xf numFmtId="0" fontId="4" fillId="0" borderId="0" xfId="0" applyNumberFormat="1" applyFont="1" applyAlignment="1"/>
    <xf numFmtId="176" fontId="4" fillId="0" borderId="0" xfId="0" applyNumberFormat="1" applyFont="1" applyAlignment="1"/>
    <xf numFmtId="0" fontId="3" fillId="2" borderId="10" xfId="0" applyNumberFormat="1" applyFont="1" applyFill="1" applyBorder="1" applyAlignment="1">
      <alignment horizontal="center" vertical="center" shrinkToFit="1"/>
    </xf>
    <xf numFmtId="0" fontId="3" fillId="2" borderId="11" xfId="0" applyNumberFormat="1" applyFont="1" applyFill="1" applyBorder="1" applyAlignment="1">
      <alignment horizontal="center" vertical="center" shrinkToFit="1"/>
    </xf>
    <xf numFmtId="0" fontId="5" fillId="0" borderId="6" xfId="0" applyNumberFormat="1" applyFont="1" applyBorder="1" applyAlignment="1"/>
    <xf numFmtId="0" fontId="5" fillId="0" borderId="7" xfId="0" applyNumberFormat="1" applyFont="1" applyBorder="1" applyAlignment="1"/>
    <xf numFmtId="176" fontId="5" fillId="0" borderId="10" xfId="0" applyNumberFormat="1" applyFont="1" applyBorder="1" applyAlignment="1"/>
    <xf numFmtId="176" fontId="5" fillId="0" borderId="11" xfId="0" applyNumberFormat="1" applyFont="1" applyBorder="1" applyAlignment="1"/>
    <xf numFmtId="0" fontId="5" fillId="3" borderId="6" xfId="0" applyNumberFormat="1" applyFont="1" applyFill="1" applyBorder="1" applyAlignment="1"/>
    <xf numFmtId="0" fontId="5" fillId="3" borderId="7" xfId="0" applyNumberFormat="1" applyFont="1" applyFill="1" applyBorder="1" applyAlignment="1"/>
    <xf numFmtId="176" fontId="5" fillId="3" borderId="10" xfId="0" applyNumberFormat="1" applyFont="1" applyFill="1" applyBorder="1" applyAlignment="1"/>
    <xf numFmtId="176" fontId="5" fillId="3" borderId="11" xfId="0" applyNumberFormat="1" applyFont="1" applyFill="1" applyBorder="1" applyAlignment="1"/>
    <xf numFmtId="176" fontId="5" fillId="3" borderId="12" xfId="0" applyNumberFormat="1" applyFont="1" applyFill="1" applyBorder="1" applyAlignment="1"/>
    <xf numFmtId="176" fontId="5" fillId="3" borderId="13" xfId="0" applyNumberFormat="1" applyFont="1" applyFill="1" applyBorder="1" applyAlignment="1"/>
    <xf numFmtId="0" fontId="5" fillId="0" borderId="0" xfId="0" applyNumberFormat="1" applyFont="1" applyAlignment="1">
      <alignment horizontal="centerContinuous"/>
    </xf>
    <xf numFmtId="0" fontId="6" fillId="0" borderId="0" xfId="0" applyNumberFormat="1" applyFont="1" applyAlignment="1">
      <alignment horizontal="centerContinuous"/>
    </xf>
    <xf numFmtId="0" fontId="3" fillId="2" borderId="9" xfId="0" applyNumberFormat="1" applyFont="1" applyFill="1" applyBorder="1" applyAlignment="1">
      <alignment horizontal="center" vertical="center" shrinkToFit="1"/>
    </xf>
    <xf numFmtId="0" fontId="3" fillId="2" borderId="11" xfId="0" applyNumberFormat="1" applyFont="1" applyFill="1" applyBorder="1" applyAlignment="1">
      <alignment horizontal="center" vertical="center" shrinkToFit="1"/>
    </xf>
    <xf numFmtId="0" fontId="3" fillId="2" borderId="1" xfId="0" applyNumberFormat="1" applyFont="1" applyFill="1" applyBorder="1" applyAlignment="1">
      <alignment horizontal="center" vertical="center"/>
    </xf>
    <xf numFmtId="0" fontId="3" fillId="2" borderId="2" xfId="0" applyNumberFormat="1" applyFont="1" applyFill="1" applyBorder="1" applyAlignment="1">
      <alignment horizontal="center" vertical="center"/>
    </xf>
    <xf numFmtId="0" fontId="3" fillId="2" borderId="3" xfId="0" applyNumberFormat="1" applyFont="1" applyFill="1" applyBorder="1" applyAlignment="1">
      <alignment horizontal="center" vertical="center"/>
    </xf>
    <xf numFmtId="0" fontId="3" fillId="2" borderId="0" xfId="0" applyNumberFormat="1" applyFont="1" applyFill="1" applyBorder="1" applyAlignment="1">
      <alignment horizontal="center" vertical="center"/>
    </xf>
    <xf numFmtId="0" fontId="3" fillId="2" borderId="4" xfId="0" applyNumberFormat="1" applyFont="1" applyFill="1" applyBorder="1" applyAlignment="1">
      <alignment horizontal="center" vertical="center"/>
    </xf>
    <xf numFmtId="0" fontId="3" fillId="2" borderId="5" xfId="0" applyNumberFormat="1" applyFont="1" applyFill="1" applyBorder="1" applyAlignment="1">
      <alignment horizontal="center" vertical="center"/>
    </xf>
    <xf numFmtId="0" fontId="3" fillId="2" borderId="10" xfId="0" applyNumberFormat="1" applyFont="1" applyFill="1" applyBorder="1" applyAlignment="1">
      <alignment horizontal="center" vertical="center" shrinkToFit="1"/>
    </xf>
    <xf numFmtId="0" fontId="3" fillId="2" borderId="14" xfId="0" applyNumberFormat="1" applyFont="1" applyFill="1" applyBorder="1" applyAlignment="1">
      <alignment horizontal="center" vertical="center" shrinkToFit="1"/>
    </xf>
    <xf numFmtId="0" fontId="3" fillId="2" borderId="15" xfId="0" applyNumberFormat="1" applyFont="1" applyFill="1" applyBorder="1" applyAlignment="1">
      <alignment horizontal="center" vertical="center" shrinkToFit="1"/>
    </xf>
    <xf numFmtId="0" fontId="3" fillId="2" borderId="8" xfId="0" applyNumberFormat="1" applyFont="1" applyFill="1" applyBorder="1" applyAlignment="1">
      <alignment horizontal="center" vertical="center" shrinkToFit="1"/>
    </xf>
    <xf numFmtId="176" fontId="5" fillId="4" borderId="11" xfId="0" applyNumberFormat="1" applyFont="1" applyFill="1" applyBorder="1" applyAlignment="1"/>
  </cellXfs>
  <cellStyles count="1">
    <cellStyle name="標準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Q120"/>
  <sheetViews>
    <sheetView tabSelected="1" view="pageBreakPreview" topLeftCell="J1" zoomScale="82" zoomScaleNormal="100" zoomScaleSheetLayoutView="82" workbookViewId="0">
      <pane ySplit="6" topLeftCell="A103" activePane="bottomLeft" state="frozen"/>
      <selection activeCell="I1" sqref="I1"/>
      <selection pane="bottomLeft" activeCell="N110" sqref="N110"/>
    </sheetView>
  </sheetViews>
  <sheetFormatPr defaultRowHeight="13.5" x14ac:dyDescent="0.15"/>
  <cols>
    <col min="1" max="4" width="2.625" style="7" customWidth="1"/>
    <col min="5" max="5" width="41.125" style="7" customWidth="1"/>
    <col min="6" max="10" width="32.625" style="8" customWidth="1"/>
    <col min="11" max="11" width="0.5" style="8" customWidth="1"/>
    <col min="12" max="15" width="32.625" style="8" customWidth="1"/>
    <col min="16" max="16" width="0.625" style="8" customWidth="1"/>
    <col min="17" max="17" width="41" style="8" customWidth="1"/>
    <col min="18" max="16384" width="9" style="8"/>
  </cols>
  <sheetData>
    <row r="1" spans="1:17" s="1" customFormat="1" ht="29.25" customHeight="1" x14ac:dyDescent="0.25">
      <c r="A1" s="22" t="s">
        <v>106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</row>
    <row r="2" spans="1:17" s="6" customFormat="1" ht="25.5" customHeight="1" x14ac:dyDescent="0.2">
      <c r="A2" s="21" t="s">
        <v>105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</row>
    <row r="3" spans="1:17" s="1" customFormat="1" ht="20.25" customHeight="1" x14ac:dyDescent="0.15">
      <c r="A3" s="7"/>
      <c r="B3" s="2"/>
      <c r="C3" s="2"/>
      <c r="D3" s="2"/>
      <c r="E3" s="2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 t="s">
        <v>103</v>
      </c>
    </row>
    <row r="4" spans="1:17" s="1" customFormat="1" ht="24.75" customHeight="1" x14ac:dyDescent="0.15">
      <c r="A4" s="25" t="s">
        <v>0</v>
      </c>
      <c r="B4" s="26"/>
      <c r="C4" s="26"/>
      <c r="D4" s="26"/>
      <c r="E4" s="26"/>
      <c r="F4" s="34" t="s">
        <v>91</v>
      </c>
      <c r="G4" s="23"/>
      <c r="H4" s="23"/>
      <c r="I4" s="23"/>
      <c r="J4" s="23"/>
      <c r="K4" s="23"/>
      <c r="L4" s="23"/>
      <c r="M4" s="23" t="s">
        <v>100</v>
      </c>
      <c r="N4" s="23"/>
      <c r="O4" s="23" t="s">
        <v>101</v>
      </c>
      <c r="P4" s="23" t="s">
        <v>102</v>
      </c>
      <c r="Q4" s="23" t="s">
        <v>104</v>
      </c>
    </row>
    <row r="5" spans="1:17" s="1" customFormat="1" ht="22.5" customHeight="1" x14ac:dyDescent="0.15">
      <c r="A5" s="27"/>
      <c r="B5" s="28"/>
      <c r="C5" s="28"/>
      <c r="D5" s="28"/>
      <c r="E5" s="28"/>
      <c r="F5" s="31" t="s">
        <v>90</v>
      </c>
      <c r="G5" s="24"/>
      <c r="H5" s="24"/>
      <c r="I5" s="24"/>
      <c r="J5" s="24"/>
      <c r="K5" s="32" t="s">
        <v>97</v>
      </c>
      <c r="L5" s="24" t="s">
        <v>99</v>
      </c>
      <c r="M5" s="24" t="s">
        <v>98</v>
      </c>
      <c r="N5" s="24" t="s">
        <v>99</v>
      </c>
      <c r="O5" s="24"/>
      <c r="P5" s="24"/>
      <c r="Q5" s="24"/>
    </row>
    <row r="6" spans="1:17" s="1" customFormat="1" ht="37.5" customHeight="1" x14ac:dyDescent="0.15">
      <c r="A6" s="29"/>
      <c r="B6" s="30"/>
      <c r="C6" s="30"/>
      <c r="D6" s="30"/>
      <c r="E6" s="30"/>
      <c r="F6" s="9" t="s">
        <v>92</v>
      </c>
      <c r="G6" s="10" t="s">
        <v>93</v>
      </c>
      <c r="H6" s="10" t="s">
        <v>94</v>
      </c>
      <c r="I6" s="10" t="s">
        <v>95</v>
      </c>
      <c r="J6" s="10" t="s">
        <v>96</v>
      </c>
      <c r="K6" s="33"/>
      <c r="L6" s="24"/>
      <c r="M6" s="24"/>
      <c r="N6" s="24"/>
      <c r="O6" s="24"/>
      <c r="P6" s="24"/>
      <c r="Q6" s="24"/>
    </row>
    <row r="7" spans="1:17" ht="24" customHeight="1" x14ac:dyDescent="0.2">
      <c r="A7" s="11" t="s">
        <v>1</v>
      </c>
      <c r="B7" s="12"/>
      <c r="C7" s="12"/>
      <c r="D7" s="12"/>
      <c r="E7" s="12"/>
      <c r="F7" s="13"/>
      <c r="G7" s="14"/>
      <c r="H7" s="14"/>
      <c r="I7" s="14"/>
      <c r="J7" s="14"/>
      <c r="K7" s="14"/>
      <c r="L7" s="14"/>
      <c r="M7" s="14"/>
      <c r="N7" s="14"/>
      <c r="O7" s="14"/>
      <c r="P7" s="14"/>
      <c r="Q7" s="14"/>
    </row>
    <row r="8" spans="1:17" ht="24" customHeight="1" x14ac:dyDescent="0.2">
      <c r="A8" s="11" t="s">
        <v>2</v>
      </c>
      <c r="B8" s="12"/>
      <c r="C8" s="12"/>
      <c r="D8" s="12"/>
      <c r="E8" s="12"/>
      <c r="F8" s="13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</row>
    <row r="9" spans="1:17" ht="24" customHeight="1" x14ac:dyDescent="0.2">
      <c r="A9" s="11"/>
      <c r="B9" s="12" t="s">
        <v>3</v>
      </c>
      <c r="C9" s="12"/>
      <c r="D9" s="12"/>
      <c r="E9" s="12"/>
      <c r="F9" s="13"/>
      <c r="G9" s="14"/>
      <c r="H9" s="14"/>
      <c r="I9" s="14"/>
      <c r="J9" s="14"/>
      <c r="K9" s="14"/>
      <c r="L9" s="14"/>
      <c r="M9" s="14"/>
      <c r="N9" s="14"/>
      <c r="O9" s="14"/>
      <c r="P9" s="14"/>
      <c r="Q9" s="14"/>
    </row>
    <row r="10" spans="1:17" ht="24" customHeight="1" x14ac:dyDescent="0.2">
      <c r="A10" s="11"/>
      <c r="B10" s="12"/>
      <c r="C10" s="12" t="s">
        <v>4</v>
      </c>
      <c r="D10" s="12"/>
      <c r="E10" s="12"/>
      <c r="F10" s="13">
        <v>125269943</v>
      </c>
      <c r="G10" s="14">
        <v>0</v>
      </c>
      <c r="H10" s="14">
        <v>14967102</v>
      </c>
      <c r="I10" s="14">
        <v>0</v>
      </c>
      <c r="J10" s="14">
        <f t="shared" ref="J10:J36" si="0">SUM(F10:I10)</f>
        <v>140237045</v>
      </c>
      <c r="K10" s="14">
        <v>0</v>
      </c>
      <c r="L10" s="14">
        <f t="shared" ref="L10:L36" si="1">J10+K10</f>
        <v>140237045</v>
      </c>
      <c r="M10" s="14">
        <v>0</v>
      </c>
      <c r="N10" s="14">
        <f t="shared" ref="N10:N36" si="2">M10</f>
        <v>0</v>
      </c>
      <c r="O10" s="14">
        <v>2728500</v>
      </c>
      <c r="P10" s="14"/>
      <c r="Q10" s="14">
        <f t="shared" ref="Q10:Q36" si="3">SUM(L10, N10, O10, P10)</f>
        <v>142965545</v>
      </c>
    </row>
    <row r="11" spans="1:17" ht="24" customHeight="1" x14ac:dyDescent="0.2">
      <c r="A11" s="11"/>
      <c r="B11" s="12"/>
      <c r="C11" s="12"/>
      <c r="D11" s="12" t="s">
        <v>5</v>
      </c>
      <c r="E11" s="12"/>
      <c r="F11" s="13">
        <v>116153124</v>
      </c>
      <c r="G11" s="14">
        <v>0</v>
      </c>
      <c r="H11" s="14">
        <v>0</v>
      </c>
      <c r="I11" s="14">
        <v>0</v>
      </c>
      <c r="J11" s="14">
        <f t="shared" si="0"/>
        <v>116153124</v>
      </c>
      <c r="K11" s="14">
        <v>0</v>
      </c>
      <c r="L11" s="14">
        <f t="shared" si="1"/>
        <v>116153124</v>
      </c>
      <c r="M11" s="14">
        <v>0</v>
      </c>
      <c r="N11" s="14">
        <f t="shared" si="2"/>
        <v>0</v>
      </c>
      <c r="O11" s="14">
        <v>0</v>
      </c>
      <c r="P11" s="14"/>
      <c r="Q11" s="14">
        <f t="shared" si="3"/>
        <v>116153124</v>
      </c>
    </row>
    <row r="12" spans="1:17" ht="24" customHeight="1" x14ac:dyDescent="0.2">
      <c r="A12" s="11"/>
      <c r="B12" s="12"/>
      <c r="C12" s="12"/>
      <c r="D12" s="12" t="s">
        <v>6</v>
      </c>
      <c r="E12" s="12"/>
      <c r="F12" s="13">
        <v>9116819</v>
      </c>
      <c r="G12" s="14">
        <v>0</v>
      </c>
      <c r="H12" s="14">
        <v>0</v>
      </c>
      <c r="I12" s="14">
        <v>0</v>
      </c>
      <c r="J12" s="14">
        <f t="shared" si="0"/>
        <v>9116819</v>
      </c>
      <c r="K12" s="14">
        <v>0</v>
      </c>
      <c r="L12" s="14">
        <f t="shared" si="1"/>
        <v>9116819</v>
      </c>
      <c r="M12" s="14">
        <v>0</v>
      </c>
      <c r="N12" s="14">
        <f t="shared" si="2"/>
        <v>0</v>
      </c>
      <c r="O12" s="14">
        <v>0</v>
      </c>
      <c r="P12" s="14"/>
      <c r="Q12" s="14">
        <f t="shared" si="3"/>
        <v>9116819</v>
      </c>
    </row>
    <row r="13" spans="1:17" ht="24" customHeight="1" x14ac:dyDescent="0.2">
      <c r="A13" s="11"/>
      <c r="B13" s="12"/>
      <c r="C13" s="12"/>
      <c r="D13" s="12" t="s">
        <v>7</v>
      </c>
      <c r="E13" s="12"/>
      <c r="F13" s="13">
        <v>0</v>
      </c>
      <c r="G13" s="14">
        <v>0</v>
      </c>
      <c r="H13" s="14">
        <v>14967102</v>
      </c>
      <c r="I13" s="14">
        <v>0</v>
      </c>
      <c r="J13" s="14">
        <f t="shared" si="0"/>
        <v>14967102</v>
      </c>
      <c r="K13" s="14">
        <v>0</v>
      </c>
      <c r="L13" s="14">
        <f t="shared" si="1"/>
        <v>14967102</v>
      </c>
      <c r="M13" s="14">
        <v>0</v>
      </c>
      <c r="N13" s="14">
        <f t="shared" si="2"/>
        <v>0</v>
      </c>
      <c r="O13" s="14">
        <v>2728500</v>
      </c>
      <c r="P13" s="14"/>
      <c r="Q13" s="14">
        <f t="shared" si="3"/>
        <v>17695602</v>
      </c>
    </row>
    <row r="14" spans="1:17" ht="24" customHeight="1" x14ac:dyDescent="0.2">
      <c r="A14" s="11"/>
      <c r="B14" s="12"/>
      <c r="C14" s="12" t="s">
        <v>8</v>
      </c>
      <c r="D14" s="12"/>
      <c r="E14" s="12"/>
      <c r="F14" s="13">
        <v>0</v>
      </c>
      <c r="G14" s="14">
        <v>0</v>
      </c>
      <c r="H14" s="14">
        <v>0</v>
      </c>
      <c r="I14" s="14">
        <v>1620657</v>
      </c>
      <c r="J14" s="14">
        <f t="shared" si="0"/>
        <v>1620657</v>
      </c>
      <c r="K14" s="14">
        <v>0</v>
      </c>
      <c r="L14" s="14">
        <f t="shared" si="1"/>
        <v>1620657</v>
      </c>
      <c r="M14" s="14">
        <v>0</v>
      </c>
      <c r="N14" s="14">
        <f t="shared" si="2"/>
        <v>0</v>
      </c>
      <c r="O14" s="14">
        <v>0</v>
      </c>
      <c r="P14" s="14"/>
      <c r="Q14" s="14">
        <f t="shared" si="3"/>
        <v>1620657</v>
      </c>
    </row>
    <row r="15" spans="1:17" ht="24" customHeight="1" x14ac:dyDescent="0.2">
      <c r="A15" s="11"/>
      <c r="B15" s="12"/>
      <c r="C15" s="12"/>
      <c r="D15" s="12" t="s">
        <v>8</v>
      </c>
      <c r="E15" s="12"/>
      <c r="F15" s="13">
        <v>0</v>
      </c>
      <c r="G15" s="14">
        <v>0</v>
      </c>
      <c r="H15" s="14">
        <v>0</v>
      </c>
      <c r="I15" s="14">
        <v>1620657</v>
      </c>
      <c r="J15" s="14">
        <f t="shared" si="0"/>
        <v>1620657</v>
      </c>
      <c r="K15" s="14">
        <v>0</v>
      </c>
      <c r="L15" s="14">
        <f t="shared" si="1"/>
        <v>1620657</v>
      </c>
      <c r="M15" s="14">
        <v>0</v>
      </c>
      <c r="N15" s="14">
        <f t="shared" si="2"/>
        <v>0</v>
      </c>
      <c r="O15" s="14">
        <v>0</v>
      </c>
      <c r="P15" s="14"/>
      <c r="Q15" s="14">
        <f t="shared" si="3"/>
        <v>1620657</v>
      </c>
    </row>
    <row r="16" spans="1:17" ht="24" customHeight="1" x14ac:dyDescent="0.2">
      <c r="A16" s="11"/>
      <c r="B16" s="12"/>
      <c r="C16" s="12" t="s">
        <v>9</v>
      </c>
      <c r="D16" s="12"/>
      <c r="E16" s="12"/>
      <c r="F16" s="13">
        <v>165630</v>
      </c>
      <c r="G16" s="14">
        <v>0</v>
      </c>
      <c r="H16" s="14">
        <v>6977</v>
      </c>
      <c r="I16" s="14">
        <v>0</v>
      </c>
      <c r="J16" s="14">
        <f t="shared" si="0"/>
        <v>172607</v>
      </c>
      <c r="K16" s="14">
        <v>0</v>
      </c>
      <c r="L16" s="14">
        <f t="shared" si="1"/>
        <v>172607</v>
      </c>
      <c r="M16" s="14">
        <v>0</v>
      </c>
      <c r="N16" s="14">
        <f t="shared" si="2"/>
        <v>0</v>
      </c>
      <c r="O16" s="14">
        <v>0</v>
      </c>
      <c r="P16" s="14"/>
      <c r="Q16" s="14">
        <f t="shared" si="3"/>
        <v>172607</v>
      </c>
    </row>
    <row r="17" spans="1:17" ht="24" customHeight="1" x14ac:dyDescent="0.2">
      <c r="A17" s="11"/>
      <c r="B17" s="12"/>
      <c r="C17" s="12"/>
      <c r="D17" s="12" t="s">
        <v>5</v>
      </c>
      <c r="E17" s="12"/>
      <c r="F17" s="13">
        <v>130750</v>
      </c>
      <c r="G17" s="14">
        <v>0</v>
      </c>
      <c r="H17" s="14">
        <v>0</v>
      </c>
      <c r="I17" s="14">
        <v>0</v>
      </c>
      <c r="J17" s="14">
        <f t="shared" si="0"/>
        <v>130750</v>
      </c>
      <c r="K17" s="14">
        <v>0</v>
      </c>
      <c r="L17" s="14">
        <f t="shared" si="1"/>
        <v>130750</v>
      </c>
      <c r="M17" s="14">
        <v>0</v>
      </c>
      <c r="N17" s="14">
        <f t="shared" si="2"/>
        <v>0</v>
      </c>
      <c r="O17" s="14">
        <v>0</v>
      </c>
      <c r="P17" s="14"/>
      <c r="Q17" s="14">
        <f t="shared" si="3"/>
        <v>130750</v>
      </c>
    </row>
    <row r="18" spans="1:17" ht="24" customHeight="1" x14ac:dyDescent="0.2">
      <c r="A18" s="11"/>
      <c r="B18" s="12"/>
      <c r="C18" s="12"/>
      <c r="D18" s="12" t="s">
        <v>6</v>
      </c>
      <c r="E18" s="12"/>
      <c r="F18" s="13">
        <v>34880</v>
      </c>
      <c r="G18" s="14">
        <v>0</v>
      </c>
      <c r="H18" s="14">
        <v>0</v>
      </c>
      <c r="I18" s="14">
        <v>0</v>
      </c>
      <c r="J18" s="14">
        <f t="shared" si="0"/>
        <v>34880</v>
      </c>
      <c r="K18" s="14">
        <v>0</v>
      </c>
      <c r="L18" s="14">
        <f t="shared" si="1"/>
        <v>34880</v>
      </c>
      <c r="M18" s="14">
        <v>0</v>
      </c>
      <c r="N18" s="14">
        <f t="shared" si="2"/>
        <v>0</v>
      </c>
      <c r="O18" s="14">
        <v>0</v>
      </c>
      <c r="P18" s="14"/>
      <c r="Q18" s="14">
        <f t="shared" si="3"/>
        <v>34880</v>
      </c>
    </row>
    <row r="19" spans="1:17" ht="24" customHeight="1" x14ac:dyDescent="0.2">
      <c r="A19" s="11"/>
      <c r="B19" s="12"/>
      <c r="C19" s="12"/>
      <c r="D19" s="12" t="s">
        <v>7</v>
      </c>
      <c r="E19" s="12"/>
      <c r="F19" s="13">
        <v>0</v>
      </c>
      <c r="G19" s="14">
        <v>0</v>
      </c>
      <c r="H19" s="14">
        <v>6977</v>
      </c>
      <c r="I19" s="14">
        <v>0</v>
      </c>
      <c r="J19" s="14">
        <f t="shared" si="0"/>
        <v>6977</v>
      </c>
      <c r="K19" s="14">
        <v>0</v>
      </c>
      <c r="L19" s="14">
        <f t="shared" si="1"/>
        <v>6977</v>
      </c>
      <c r="M19" s="14">
        <v>0</v>
      </c>
      <c r="N19" s="14">
        <f t="shared" si="2"/>
        <v>0</v>
      </c>
      <c r="O19" s="14">
        <v>0</v>
      </c>
      <c r="P19" s="14"/>
      <c r="Q19" s="14">
        <f t="shared" si="3"/>
        <v>6977</v>
      </c>
    </row>
    <row r="20" spans="1:17" ht="24" customHeight="1" x14ac:dyDescent="0.2">
      <c r="A20" s="11"/>
      <c r="B20" s="12"/>
      <c r="C20" s="12" t="s">
        <v>10</v>
      </c>
      <c r="D20" s="12"/>
      <c r="E20" s="12"/>
      <c r="F20" s="13">
        <v>0</v>
      </c>
      <c r="G20" s="14">
        <v>1373000</v>
      </c>
      <c r="H20" s="14">
        <v>0</v>
      </c>
      <c r="I20" s="14">
        <v>0</v>
      </c>
      <c r="J20" s="14">
        <f t="shared" si="0"/>
        <v>1373000</v>
      </c>
      <c r="K20" s="14">
        <v>0</v>
      </c>
      <c r="L20" s="14">
        <f t="shared" si="1"/>
        <v>1373000</v>
      </c>
      <c r="M20" s="14">
        <v>0</v>
      </c>
      <c r="N20" s="14">
        <f t="shared" si="2"/>
        <v>0</v>
      </c>
      <c r="O20" s="14">
        <v>0</v>
      </c>
      <c r="P20" s="14"/>
      <c r="Q20" s="14">
        <f t="shared" si="3"/>
        <v>1373000</v>
      </c>
    </row>
    <row r="21" spans="1:17" ht="24" customHeight="1" x14ac:dyDescent="0.2">
      <c r="A21" s="11"/>
      <c r="B21" s="12"/>
      <c r="C21" s="12"/>
      <c r="D21" s="12" t="s">
        <v>10</v>
      </c>
      <c r="E21" s="12"/>
      <c r="F21" s="13">
        <v>0</v>
      </c>
      <c r="G21" s="14">
        <v>1373000</v>
      </c>
      <c r="H21" s="14">
        <v>0</v>
      </c>
      <c r="I21" s="14">
        <v>0</v>
      </c>
      <c r="J21" s="14">
        <f t="shared" si="0"/>
        <v>1373000</v>
      </c>
      <c r="K21" s="14">
        <v>0</v>
      </c>
      <c r="L21" s="14">
        <f t="shared" si="1"/>
        <v>1373000</v>
      </c>
      <c r="M21" s="14">
        <v>0</v>
      </c>
      <c r="N21" s="14">
        <f t="shared" si="2"/>
        <v>0</v>
      </c>
      <c r="O21" s="14">
        <v>0</v>
      </c>
      <c r="P21" s="14"/>
      <c r="Q21" s="14">
        <f t="shared" si="3"/>
        <v>1373000</v>
      </c>
    </row>
    <row r="22" spans="1:17" ht="24" customHeight="1" x14ac:dyDescent="0.2">
      <c r="A22" s="11"/>
      <c r="B22" s="12"/>
      <c r="C22" s="12" t="s">
        <v>11</v>
      </c>
      <c r="D22" s="12"/>
      <c r="E22" s="12"/>
      <c r="F22" s="13">
        <v>0</v>
      </c>
      <c r="G22" s="14">
        <v>0</v>
      </c>
      <c r="H22" s="14">
        <v>209400</v>
      </c>
      <c r="I22" s="14">
        <v>0</v>
      </c>
      <c r="J22" s="14">
        <f t="shared" si="0"/>
        <v>209400</v>
      </c>
      <c r="K22" s="14">
        <v>0</v>
      </c>
      <c r="L22" s="14">
        <f t="shared" si="1"/>
        <v>209400</v>
      </c>
      <c r="M22" s="14">
        <v>0</v>
      </c>
      <c r="N22" s="14">
        <f t="shared" si="2"/>
        <v>0</v>
      </c>
      <c r="O22" s="14">
        <v>99500</v>
      </c>
      <c r="P22" s="14"/>
      <c r="Q22" s="14">
        <f t="shared" si="3"/>
        <v>308900</v>
      </c>
    </row>
    <row r="23" spans="1:17" ht="24" customHeight="1" x14ac:dyDescent="0.2">
      <c r="A23" s="11"/>
      <c r="B23" s="12"/>
      <c r="C23" s="12"/>
      <c r="D23" s="12" t="s">
        <v>12</v>
      </c>
      <c r="E23" s="12"/>
      <c r="F23" s="13">
        <v>0</v>
      </c>
      <c r="G23" s="14">
        <v>0</v>
      </c>
      <c r="H23" s="14">
        <v>209400</v>
      </c>
      <c r="I23" s="14">
        <v>0</v>
      </c>
      <c r="J23" s="14">
        <f t="shared" si="0"/>
        <v>209400</v>
      </c>
      <c r="K23" s="14">
        <v>0</v>
      </c>
      <c r="L23" s="14">
        <f t="shared" si="1"/>
        <v>209400</v>
      </c>
      <c r="M23" s="14">
        <v>0</v>
      </c>
      <c r="N23" s="14">
        <f t="shared" si="2"/>
        <v>0</v>
      </c>
      <c r="O23" s="14">
        <v>99500</v>
      </c>
      <c r="P23" s="14"/>
      <c r="Q23" s="14">
        <f t="shared" si="3"/>
        <v>308900</v>
      </c>
    </row>
    <row r="24" spans="1:17" ht="24" customHeight="1" x14ac:dyDescent="0.2">
      <c r="A24" s="11"/>
      <c r="B24" s="12"/>
      <c r="C24" s="12" t="s">
        <v>13</v>
      </c>
      <c r="D24" s="12"/>
      <c r="E24" s="12"/>
      <c r="F24" s="13">
        <v>0</v>
      </c>
      <c r="G24" s="14">
        <v>0</v>
      </c>
      <c r="H24" s="14">
        <v>13378650</v>
      </c>
      <c r="I24" s="14">
        <v>18656000</v>
      </c>
      <c r="J24" s="14">
        <f t="shared" si="0"/>
        <v>32034650</v>
      </c>
      <c r="K24" s="14">
        <v>0</v>
      </c>
      <c r="L24" s="14">
        <f t="shared" si="1"/>
        <v>32034650</v>
      </c>
      <c r="M24" s="14">
        <v>0</v>
      </c>
      <c r="N24" s="14">
        <f t="shared" si="2"/>
        <v>0</v>
      </c>
      <c r="O24" s="14">
        <v>0</v>
      </c>
      <c r="P24" s="14"/>
      <c r="Q24" s="14">
        <f t="shared" si="3"/>
        <v>32034650</v>
      </c>
    </row>
    <row r="25" spans="1:17" ht="24" customHeight="1" x14ac:dyDescent="0.2">
      <c r="A25" s="11"/>
      <c r="B25" s="12"/>
      <c r="C25" s="12"/>
      <c r="D25" s="12" t="s">
        <v>14</v>
      </c>
      <c r="E25" s="12"/>
      <c r="F25" s="13">
        <v>0</v>
      </c>
      <c r="G25" s="14">
        <v>0</v>
      </c>
      <c r="H25" s="14">
        <v>8005000</v>
      </c>
      <c r="I25" s="14">
        <v>7995000</v>
      </c>
      <c r="J25" s="14">
        <f t="shared" si="0"/>
        <v>16000000</v>
      </c>
      <c r="K25" s="14">
        <v>0</v>
      </c>
      <c r="L25" s="14">
        <f t="shared" si="1"/>
        <v>16000000</v>
      </c>
      <c r="M25" s="14">
        <v>0</v>
      </c>
      <c r="N25" s="14">
        <f t="shared" si="2"/>
        <v>0</v>
      </c>
      <c r="O25" s="14">
        <v>0</v>
      </c>
      <c r="P25" s="14"/>
      <c r="Q25" s="14">
        <f t="shared" si="3"/>
        <v>16000000</v>
      </c>
    </row>
    <row r="26" spans="1:17" ht="24" customHeight="1" x14ac:dyDescent="0.2">
      <c r="A26" s="11"/>
      <c r="B26" s="12"/>
      <c r="C26" s="12"/>
      <c r="D26" s="12" t="s">
        <v>15</v>
      </c>
      <c r="E26" s="12"/>
      <c r="F26" s="13">
        <v>0</v>
      </c>
      <c r="G26" s="14">
        <v>0</v>
      </c>
      <c r="H26" s="14">
        <v>0</v>
      </c>
      <c r="I26" s="14">
        <v>0</v>
      </c>
      <c r="J26" s="14">
        <f t="shared" si="0"/>
        <v>0</v>
      </c>
      <c r="K26" s="14">
        <v>0</v>
      </c>
      <c r="L26" s="14">
        <f t="shared" si="1"/>
        <v>0</v>
      </c>
      <c r="M26" s="14">
        <v>0</v>
      </c>
      <c r="N26" s="14">
        <f t="shared" si="2"/>
        <v>0</v>
      </c>
      <c r="O26" s="14">
        <v>0</v>
      </c>
      <c r="P26" s="14"/>
      <c r="Q26" s="14">
        <f t="shared" si="3"/>
        <v>0</v>
      </c>
    </row>
    <row r="27" spans="1:17" ht="24" customHeight="1" x14ac:dyDescent="0.2">
      <c r="A27" s="11"/>
      <c r="B27" s="12"/>
      <c r="C27" s="12"/>
      <c r="D27" s="12" t="s">
        <v>16</v>
      </c>
      <c r="E27" s="12"/>
      <c r="F27" s="13">
        <v>0</v>
      </c>
      <c r="G27" s="14">
        <v>0</v>
      </c>
      <c r="H27" s="14">
        <v>5339000</v>
      </c>
      <c r="I27" s="14">
        <v>10661000</v>
      </c>
      <c r="J27" s="14">
        <f t="shared" si="0"/>
        <v>16000000</v>
      </c>
      <c r="K27" s="14">
        <v>0</v>
      </c>
      <c r="L27" s="14">
        <f t="shared" si="1"/>
        <v>16000000</v>
      </c>
      <c r="M27" s="14">
        <v>0</v>
      </c>
      <c r="N27" s="14">
        <f t="shared" si="2"/>
        <v>0</v>
      </c>
      <c r="O27" s="14">
        <v>0</v>
      </c>
      <c r="P27" s="14"/>
      <c r="Q27" s="14">
        <f t="shared" si="3"/>
        <v>16000000</v>
      </c>
    </row>
    <row r="28" spans="1:17" ht="24" customHeight="1" x14ac:dyDescent="0.2">
      <c r="A28" s="11"/>
      <c r="B28" s="12"/>
      <c r="C28" s="12"/>
      <c r="D28" s="12" t="s">
        <v>17</v>
      </c>
      <c r="E28" s="12"/>
      <c r="F28" s="13">
        <v>0</v>
      </c>
      <c r="G28" s="14">
        <v>0</v>
      </c>
      <c r="H28" s="14">
        <v>34650</v>
      </c>
      <c r="I28" s="14">
        <v>0</v>
      </c>
      <c r="J28" s="14">
        <f t="shared" si="0"/>
        <v>34650</v>
      </c>
      <c r="K28" s="14">
        <v>0</v>
      </c>
      <c r="L28" s="14">
        <f t="shared" si="1"/>
        <v>34650</v>
      </c>
      <c r="M28" s="14">
        <v>0</v>
      </c>
      <c r="N28" s="14">
        <f t="shared" si="2"/>
        <v>0</v>
      </c>
      <c r="O28" s="14">
        <v>0</v>
      </c>
      <c r="P28" s="14"/>
      <c r="Q28" s="14">
        <f t="shared" si="3"/>
        <v>34650</v>
      </c>
    </row>
    <row r="29" spans="1:17" ht="24" customHeight="1" x14ac:dyDescent="0.2">
      <c r="A29" s="11"/>
      <c r="B29" s="12"/>
      <c r="C29" s="12" t="s">
        <v>18</v>
      </c>
      <c r="D29" s="12"/>
      <c r="E29" s="12"/>
      <c r="F29" s="13">
        <v>0</v>
      </c>
      <c r="G29" s="14">
        <v>0</v>
      </c>
      <c r="H29" s="14">
        <v>312000</v>
      </c>
      <c r="I29" s="14">
        <v>0</v>
      </c>
      <c r="J29" s="14">
        <f t="shared" si="0"/>
        <v>312000</v>
      </c>
      <c r="K29" s="14">
        <v>0</v>
      </c>
      <c r="L29" s="14">
        <f t="shared" si="1"/>
        <v>312000</v>
      </c>
      <c r="M29" s="14">
        <v>0</v>
      </c>
      <c r="N29" s="14">
        <f t="shared" si="2"/>
        <v>0</v>
      </c>
      <c r="O29" s="14">
        <v>0</v>
      </c>
      <c r="P29" s="14"/>
      <c r="Q29" s="14">
        <f t="shared" si="3"/>
        <v>312000</v>
      </c>
    </row>
    <row r="30" spans="1:17" ht="24" customHeight="1" x14ac:dyDescent="0.2">
      <c r="A30" s="11"/>
      <c r="B30" s="12"/>
      <c r="C30" s="12"/>
      <c r="D30" s="12" t="s">
        <v>18</v>
      </c>
      <c r="E30" s="12"/>
      <c r="F30" s="13">
        <v>0</v>
      </c>
      <c r="G30" s="14">
        <v>0</v>
      </c>
      <c r="H30" s="14">
        <v>312000</v>
      </c>
      <c r="I30" s="14">
        <v>0</v>
      </c>
      <c r="J30" s="14">
        <f t="shared" si="0"/>
        <v>312000</v>
      </c>
      <c r="K30" s="14">
        <v>0</v>
      </c>
      <c r="L30" s="14">
        <f t="shared" si="1"/>
        <v>312000</v>
      </c>
      <c r="M30" s="14">
        <v>0</v>
      </c>
      <c r="N30" s="14">
        <f t="shared" si="2"/>
        <v>0</v>
      </c>
      <c r="O30" s="14">
        <v>0</v>
      </c>
      <c r="P30" s="14"/>
      <c r="Q30" s="14">
        <f t="shared" si="3"/>
        <v>312000</v>
      </c>
    </row>
    <row r="31" spans="1:17" ht="24" customHeight="1" x14ac:dyDescent="0.2">
      <c r="A31" s="11"/>
      <c r="B31" s="12"/>
      <c r="C31" s="12" t="s">
        <v>19</v>
      </c>
      <c r="D31" s="12"/>
      <c r="E31" s="12"/>
      <c r="F31" s="13">
        <v>0</v>
      </c>
      <c r="G31" s="14">
        <v>0</v>
      </c>
      <c r="H31" s="14">
        <v>241</v>
      </c>
      <c r="I31" s="14">
        <v>0</v>
      </c>
      <c r="J31" s="14">
        <f t="shared" si="0"/>
        <v>241</v>
      </c>
      <c r="K31" s="14">
        <v>0</v>
      </c>
      <c r="L31" s="14">
        <f t="shared" si="1"/>
        <v>241</v>
      </c>
      <c r="M31" s="14">
        <v>0</v>
      </c>
      <c r="N31" s="14">
        <f t="shared" si="2"/>
        <v>0</v>
      </c>
      <c r="O31" s="14">
        <v>0</v>
      </c>
      <c r="P31" s="14"/>
      <c r="Q31" s="14">
        <f t="shared" si="3"/>
        <v>241</v>
      </c>
    </row>
    <row r="32" spans="1:17" ht="24" customHeight="1" x14ac:dyDescent="0.2">
      <c r="A32" s="11"/>
      <c r="B32" s="12"/>
      <c r="C32" s="12"/>
      <c r="D32" s="12" t="s">
        <v>20</v>
      </c>
      <c r="E32" s="12"/>
      <c r="F32" s="13">
        <v>0</v>
      </c>
      <c r="G32" s="14">
        <v>0</v>
      </c>
      <c r="H32" s="14">
        <v>241</v>
      </c>
      <c r="I32" s="14">
        <v>0</v>
      </c>
      <c r="J32" s="14">
        <f t="shared" si="0"/>
        <v>241</v>
      </c>
      <c r="K32" s="14">
        <v>0</v>
      </c>
      <c r="L32" s="14">
        <f t="shared" si="1"/>
        <v>241</v>
      </c>
      <c r="M32" s="14">
        <v>0</v>
      </c>
      <c r="N32" s="14">
        <f t="shared" si="2"/>
        <v>0</v>
      </c>
      <c r="O32" s="14">
        <v>0</v>
      </c>
      <c r="P32" s="14"/>
      <c r="Q32" s="14">
        <f t="shared" si="3"/>
        <v>241</v>
      </c>
    </row>
    <row r="33" spans="1:17" ht="24" customHeight="1" x14ac:dyDescent="0.2">
      <c r="A33" s="11"/>
      <c r="B33" s="12"/>
      <c r="C33" s="12" t="s">
        <v>21</v>
      </c>
      <c r="D33" s="12"/>
      <c r="E33" s="12"/>
      <c r="F33" s="13">
        <v>0</v>
      </c>
      <c r="G33" s="14">
        <v>0</v>
      </c>
      <c r="H33" s="14">
        <v>149326</v>
      </c>
      <c r="I33" s="14">
        <v>0</v>
      </c>
      <c r="J33" s="14">
        <f t="shared" si="0"/>
        <v>149326</v>
      </c>
      <c r="K33" s="14">
        <v>0</v>
      </c>
      <c r="L33" s="14">
        <f t="shared" si="1"/>
        <v>149326</v>
      </c>
      <c r="M33" s="14">
        <v>0</v>
      </c>
      <c r="N33" s="14">
        <f t="shared" si="2"/>
        <v>0</v>
      </c>
      <c r="O33" s="14">
        <v>14</v>
      </c>
      <c r="P33" s="14"/>
      <c r="Q33" s="14">
        <f t="shared" si="3"/>
        <v>149340</v>
      </c>
    </row>
    <row r="34" spans="1:17" ht="24" customHeight="1" x14ac:dyDescent="0.2">
      <c r="A34" s="11"/>
      <c r="B34" s="12"/>
      <c r="C34" s="12"/>
      <c r="D34" s="12" t="s">
        <v>22</v>
      </c>
      <c r="E34" s="12"/>
      <c r="F34" s="13">
        <v>0</v>
      </c>
      <c r="G34" s="14">
        <v>0</v>
      </c>
      <c r="H34" s="14">
        <v>141</v>
      </c>
      <c r="I34" s="14">
        <v>0</v>
      </c>
      <c r="J34" s="14">
        <f t="shared" si="0"/>
        <v>141</v>
      </c>
      <c r="K34" s="14">
        <v>0</v>
      </c>
      <c r="L34" s="14">
        <f t="shared" si="1"/>
        <v>141</v>
      </c>
      <c r="M34" s="14">
        <v>0</v>
      </c>
      <c r="N34" s="14">
        <f t="shared" si="2"/>
        <v>0</v>
      </c>
      <c r="O34" s="14">
        <v>14</v>
      </c>
      <c r="P34" s="14"/>
      <c r="Q34" s="14">
        <f t="shared" si="3"/>
        <v>155</v>
      </c>
    </row>
    <row r="35" spans="1:17" ht="24" customHeight="1" x14ac:dyDescent="0.2">
      <c r="A35" s="11"/>
      <c r="B35" s="12"/>
      <c r="C35" s="12"/>
      <c r="D35" s="12" t="s">
        <v>21</v>
      </c>
      <c r="E35" s="12"/>
      <c r="F35" s="13">
        <v>0</v>
      </c>
      <c r="G35" s="14">
        <v>0</v>
      </c>
      <c r="H35" s="14">
        <v>149185</v>
      </c>
      <c r="I35" s="14">
        <v>0</v>
      </c>
      <c r="J35" s="14">
        <f t="shared" si="0"/>
        <v>149185</v>
      </c>
      <c r="K35" s="14">
        <v>0</v>
      </c>
      <c r="L35" s="14">
        <f t="shared" si="1"/>
        <v>149185</v>
      </c>
      <c r="M35" s="14">
        <v>0</v>
      </c>
      <c r="N35" s="14">
        <f t="shared" si="2"/>
        <v>0</v>
      </c>
      <c r="O35" s="14">
        <v>0</v>
      </c>
      <c r="P35" s="14"/>
      <c r="Q35" s="14">
        <f t="shared" si="3"/>
        <v>149185</v>
      </c>
    </row>
    <row r="36" spans="1:17" ht="24" customHeight="1" x14ac:dyDescent="0.2">
      <c r="A36" s="15"/>
      <c r="B36" s="16"/>
      <c r="C36" s="16" t="s">
        <v>23</v>
      </c>
      <c r="D36" s="16"/>
      <c r="E36" s="16"/>
      <c r="F36" s="17">
        <v>125435573</v>
      </c>
      <c r="G36" s="18">
        <v>1373000</v>
      </c>
      <c r="H36" s="18">
        <v>29023696</v>
      </c>
      <c r="I36" s="18">
        <v>20276657</v>
      </c>
      <c r="J36" s="18">
        <f t="shared" si="0"/>
        <v>176108926</v>
      </c>
      <c r="K36" s="18">
        <v>0</v>
      </c>
      <c r="L36" s="18">
        <f t="shared" si="1"/>
        <v>176108926</v>
      </c>
      <c r="M36" s="18">
        <v>0</v>
      </c>
      <c r="N36" s="18">
        <f t="shared" si="2"/>
        <v>0</v>
      </c>
      <c r="O36" s="18">
        <v>2828014</v>
      </c>
      <c r="P36" s="18"/>
      <c r="Q36" s="18">
        <f t="shared" si="3"/>
        <v>178936940</v>
      </c>
    </row>
    <row r="37" spans="1:17" ht="24" customHeight="1" x14ac:dyDescent="0.2">
      <c r="A37" s="11"/>
      <c r="B37" s="12" t="s">
        <v>24</v>
      </c>
      <c r="C37" s="12"/>
      <c r="D37" s="12"/>
      <c r="E37" s="12"/>
      <c r="F37" s="13"/>
      <c r="G37" s="14"/>
      <c r="H37" s="14"/>
      <c r="I37" s="14"/>
      <c r="J37" s="14"/>
      <c r="K37" s="14"/>
      <c r="L37" s="14"/>
      <c r="M37" s="14"/>
      <c r="N37" s="14"/>
      <c r="O37" s="14"/>
      <c r="P37" s="14"/>
      <c r="Q37" s="14"/>
    </row>
    <row r="38" spans="1:17" ht="24" customHeight="1" x14ac:dyDescent="0.2">
      <c r="A38" s="11"/>
      <c r="B38" s="12"/>
      <c r="C38" s="12" t="s">
        <v>25</v>
      </c>
      <c r="D38" s="12"/>
      <c r="E38" s="12"/>
      <c r="F38" s="13">
        <f>SUM(F39:F66)</f>
        <v>124635319</v>
      </c>
      <c r="G38" s="14">
        <f t="shared" ref="G38:P38" si="4">SUM(G39:G66)</f>
        <v>1306961</v>
      </c>
      <c r="H38" s="14">
        <f t="shared" si="4"/>
        <v>11905432</v>
      </c>
      <c r="I38" s="14">
        <f t="shared" si="4"/>
        <v>32015421</v>
      </c>
      <c r="J38" s="14">
        <f t="shared" si="4"/>
        <v>169863133</v>
      </c>
      <c r="K38" s="14">
        <f t="shared" si="4"/>
        <v>0</v>
      </c>
      <c r="L38" s="14">
        <f t="shared" si="4"/>
        <v>169863133</v>
      </c>
      <c r="M38" s="14">
        <f t="shared" si="4"/>
        <v>104347</v>
      </c>
      <c r="N38" s="14">
        <f t="shared" si="4"/>
        <v>104347</v>
      </c>
      <c r="O38" s="14">
        <f t="shared" si="4"/>
        <v>0</v>
      </c>
      <c r="P38" s="14">
        <f t="shared" si="4"/>
        <v>0</v>
      </c>
      <c r="Q38" s="14">
        <f t="shared" ref="Q38:Q69" si="5">SUM(L38, N38, O38, P38)</f>
        <v>169967480</v>
      </c>
    </row>
    <row r="39" spans="1:17" ht="24" customHeight="1" x14ac:dyDescent="0.2">
      <c r="A39" s="11"/>
      <c r="B39" s="12"/>
      <c r="C39" s="12"/>
      <c r="D39" s="12" t="s">
        <v>26</v>
      </c>
      <c r="E39" s="12"/>
      <c r="F39" s="13">
        <v>116283874</v>
      </c>
      <c r="G39" s="14">
        <v>0</v>
      </c>
      <c r="H39" s="14">
        <v>0</v>
      </c>
      <c r="I39" s="14">
        <v>0</v>
      </c>
      <c r="J39" s="14">
        <f t="shared" ref="J39:J66" si="6">SUM(F39:I39)</f>
        <v>116283874</v>
      </c>
      <c r="K39" s="14">
        <v>0</v>
      </c>
      <c r="L39" s="14">
        <f t="shared" ref="L39:L66" si="7">J39+K39</f>
        <v>116283874</v>
      </c>
      <c r="M39" s="14">
        <v>0</v>
      </c>
      <c r="N39" s="14">
        <f t="shared" ref="N39:N69" si="8">M39</f>
        <v>0</v>
      </c>
      <c r="O39" s="14">
        <v>0</v>
      </c>
      <c r="P39" s="14"/>
      <c r="Q39" s="14">
        <f t="shared" si="5"/>
        <v>116283874</v>
      </c>
    </row>
    <row r="40" spans="1:17" ht="24" customHeight="1" x14ac:dyDescent="0.2">
      <c r="A40" s="11"/>
      <c r="B40" s="12"/>
      <c r="C40" s="12"/>
      <c r="D40" s="12" t="s">
        <v>27</v>
      </c>
      <c r="E40" s="12"/>
      <c r="F40" s="13">
        <v>8351445</v>
      </c>
      <c r="G40" s="14">
        <v>0</v>
      </c>
      <c r="H40" s="14">
        <v>0</v>
      </c>
      <c r="I40" s="14">
        <v>0</v>
      </c>
      <c r="J40" s="14">
        <f t="shared" si="6"/>
        <v>8351445</v>
      </c>
      <c r="K40" s="14">
        <v>0</v>
      </c>
      <c r="L40" s="14">
        <f t="shared" si="7"/>
        <v>8351445</v>
      </c>
      <c r="M40" s="14">
        <v>0</v>
      </c>
      <c r="N40" s="14">
        <f t="shared" si="8"/>
        <v>0</v>
      </c>
      <c r="O40" s="14">
        <v>0</v>
      </c>
      <c r="P40" s="14"/>
      <c r="Q40" s="14">
        <f t="shared" si="5"/>
        <v>8351445</v>
      </c>
    </row>
    <row r="41" spans="1:17" ht="24" customHeight="1" x14ac:dyDescent="0.2">
      <c r="A41" s="11"/>
      <c r="B41" s="12"/>
      <c r="C41" s="12"/>
      <c r="D41" s="12" t="s">
        <v>28</v>
      </c>
      <c r="E41" s="12"/>
      <c r="F41" s="13">
        <v>0</v>
      </c>
      <c r="G41" s="14">
        <v>0</v>
      </c>
      <c r="H41" s="14">
        <v>28000</v>
      </c>
      <c r="I41" s="14">
        <v>0</v>
      </c>
      <c r="J41" s="14">
        <f t="shared" si="6"/>
        <v>28000</v>
      </c>
      <c r="K41" s="14">
        <v>0</v>
      </c>
      <c r="L41" s="14">
        <f t="shared" si="7"/>
        <v>28000</v>
      </c>
      <c r="M41" s="14">
        <v>0</v>
      </c>
      <c r="N41" s="14">
        <f t="shared" si="8"/>
        <v>0</v>
      </c>
      <c r="O41" s="14">
        <v>0</v>
      </c>
      <c r="P41" s="14"/>
      <c r="Q41" s="14">
        <f t="shared" si="5"/>
        <v>28000</v>
      </c>
    </row>
    <row r="42" spans="1:17" ht="24" customHeight="1" x14ac:dyDescent="0.2">
      <c r="A42" s="11"/>
      <c r="B42" s="12"/>
      <c r="C42" s="12"/>
      <c r="D42" s="12" t="s">
        <v>29</v>
      </c>
      <c r="E42" s="12"/>
      <c r="F42" s="13">
        <v>0</v>
      </c>
      <c r="G42" s="14">
        <v>611200</v>
      </c>
      <c r="H42" s="14">
        <v>3318948</v>
      </c>
      <c r="I42" s="14">
        <v>21609702</v>
      </c>
      <c r="J42" s="14">
        <f t="shared" si="6"/>
        <v>25539850</v>
      </c>
      <c r="K42" s="14">
        <v>0</v>
      </c>
      <c r="L42" s="14">
        <f t="shared" si="7"/>
        <v>25539850</v>
      </c>
      <c r="M42" s="14">
        <v>0</v>
      </c>
      <c r="N42" s="14">
        <f t="shared" si="8"/>
        <v>0</v>
      </c>
      <c r="O42" s="14">
        <v>0</v>
      </c>
      <c r="P42" s="14"/>
      <c r="Q42" s="14">
        <f t="shared" si="5"/>
        <v>25539850</v>
      </c>
    </row>
    <row r="43" spans="1:17" ht="24" customHeight="1" x14ac:dyDescent="0.2">
      <c r="A43" s="11"/>
      <c r="B43" s="12"/>
      <c r="C43" s="12"/>
      <c r="D43" s="12" t="s">
        <v>30</v>
      </c>
      <c r="E43" s="12"/>
      <c r="F43" s="13">
        <v>0</v>
      </c>
      <c r="G43" s="14">
        <v>28062</v>
      </c>
      <c r="H43" s="14">
        <v>576834</v>
      </c>
      <c r="I43" s="14">
        <v>3731539</v>
      </c>
      <c r="J43" s="14">
        <f t="shared" si="6"/>
        <v>4336435</v>
      </c>
      <c r="K43" s="14">
        <v>0</v>
      </c>
      <c r="L43" s="14">
        <f t="shared" si="7"/>
        <v>4336435</v>
      </c>
      <c r="M43" s="14">
        <v>0</v>
      </c>
      <c r="N43" s="14">
        <f t="shared" si="8"/>
        <v>0</v>
      </c>
      <c r="O43" s="14">
        <v>0</v>
      </c>
      <c r="P43" s="14"/>
      <c r="Q43" s="14">
        <f t="shared" si="5"/>
        <v>4336435</v>
      </c>
    </row>
    <row r="44" spans="1:17" ht="24" customHeight="1" x14ac:dyDescent="0.2">
      <c r="A44" s="11"/>
      <c r="B44" s="12"/>
      <c r="C44" s="12"/>
      <c r="D44" s="12" t="s">
        <v>31</v>
      </c>
      <c r="E44" s="12"/>
      <c r="F44" s="13">
        <v>0</v>
      </c>
      <c r="G44" s="14">
        <v>0</v>
      </c>
      <c r="H44" s="14">
        <v>266522</v>
      </c>
      <c r="I44" s="14">
        <v>1906399</v>
      </c>
      <c r="J44" s="14">
        <f t="shared" si="6"/>
        <v>2172921</v>
      </c>
      <c r="K44" s="14">
        <v>0</v>
      </c>
      <c r="L44" s="14">
        <f t="shared" si="7"/>
        <v>2172921</v>
      </c>
      <c r="M44" s="14">
        <v>0</v>
      </c>
      <c r="N44" s="14">
        <f t="shared" si="8"/>
        <v>0</v>
      </c>
      <c r="O44" s="14">
        <v>0</v>
      </c>
      <c r="P44" s="14"/>
      <c r="Q44" s="14">
        <f t="shared" si="5"/>
        <v>2172921</v>
      </c>
    </row>
    <row r="45" spans="1:17" ht="24" customHeight="1" x14ac:dyDescent="0.2">
      <c r="A45" s="11"/>
      <c r="B45" s="12"/>
      <c r="C45" s="12"/>
      <c r="D45" s="12" t="s">
        <v>32</v>
      </c>
      <c r="E45" s="12"/>
      <c r="F45" s="13">
        <v>0</v>
      </c>
      <c r="G45" s="14">
        <v>0</v>
      </c>
      <c r="H45" s="14">
        <v>61842</v>
      </c>
      <c r="I45" s="14">
        <v>0</v>
      </c>
      <c r="J45" s="14">
        <f t="shared" si="6"/>
        <v>61842</v>
      </c>
      <c r="K45" s="14">
        <v>0</v>
      </c>
      <c r="L45" s="14">
        <f t="shared" si="7"/>
        <v>61842</v>
      </c>
      <c r="M45" s="14">
        <v>0</v>
      </c>
      <c r="N45" s="14">
        <f t="shared" si="8"/>
        <v>0</v>
      </c>
      <c r="O45" s="14">
        <v>0</v>
      </c>
      <c r="P45" s="14"/>
      <c r="Q45" s="14">
        <f t="shared" si="5"/>
        <v>61842</v>
      </c>
    </row>
    <row r="46" spans="1:17" ht="24" customHeight="1" x14ac:dyDescent="0.2">
      <c r="A46" s="11"/>
      <c r="B46" s="12"/>
      <c r="C46" s="12"/>
      <c r="D46" s="12" t="s">
        <v>33</v>
      </c>
      <c r="E46" s="12"/>
      <c r="F46" s="13">
        <v>0</v>
      </c>
      <c r="G46" s="14">
        <v>0</v>
      </c>
      <c r="H46" s="14">
        <v>11711</v>
      </c>
      <c r="I46" s="14">
        <v>0</v>
      </c>
      <c r="J46" s="14">
        <f t="shared" si="6"/>
        <v>11711</v>
      </c>
      <c r="K46" s="14">
        <v>0</v>
      </c>
      <c r="L46" s="14">
        <f t="shared" si="7"/>
        <v>11711</v>
      </c>
      <c r="M46" s="14">
        <v>57497</v>
      </c>
      <c r="N46" s="14">
        <f t="shared" si="8"/>
        <v>57497</v>
      </c>
      <c r="O46" s="14">
        <v>0</v>
      </c>
      <c r="P46" s="14"/>
      <c r="Q46" s="14">
        <f t="shared" si="5"/>
        <v>69208</v>
      </c>
    </row>
    <row r="47" spans="1:17" ht="24" customHeight="1" x14ac:dyDescent="0.2">
      <c r="A47" s="11"/>
      <c r="B47" s="12"/>
      <c r="C47" s="12"/>
      <c r="D47" s="12" t="s">
        <v>34</v>
      </c>
      <c r="E47" s="12"/>
      <c r="F47" s="13">
        <v>0</v>
      </c>
      <c r="G47" s="14">
        <v>0</v>
      </c>
      <c r="H47" s="14">
        <v>233590</v>
      </c>
      <c r="I47" s="14">
        <v>0</v>
      </c>
      <c r="J47" s="14">
        <f t="shared" si="6"/>
        <v>233590</v>
      </c>
      <c r="K47" s="14">
        <v>0</v>
      </c>
      <c r="L47" s="14">
        <f t="shared" si="7"/>
        <v>233590</v>
      </c>
      <c r="M47" s="14">
        <v>0</v>
      </c>
      <c r="N47" s="14">
        <f t="shared" si="8"/>
        <v>0</v>
      </c>
      <c r="O47" s="14">
        <v>0</v>
      </c>
      <c r="P47" s="14"/>
      <c r="Q47" s="14">
        <f t="shared" si="5"/>
        <v>233590</v>
      </c>
    </row>
    <row r="48" spans="1:17" ht="24" customHeight="1" x14ac:dyDescent="0.2">
      <c r="A48" s="11"/>
      <c r="B48" s="12"/>
      <c r="C48" s="12"/>
      <c r="D48" s="12" t="s">
        <v>35</v>
      </c>
      <c r="E48" s="12"/>
      <c r="F48" s="13">
        <v>0</v>
      </c>
      <c r="G48" s="14">
        <v>0</v>
      </c>
      <c r="H48" s="14">
        <v>170378</v>
      </c>
      <c r="I48" s="14">
        <v>636152</v>
      </c>
      <c r="J48" s="14">
        <f t="shared" si="6"/>
        <v>806530</v>
      </c>
      <c r="K48" s="14">
        <v>0</v>
      </c>
      <c r="L48" s="14">
        <f t="shared" si="7"/>
        <v>806530</v>
      </c>
      <c r="M48" s="14">
        <v>0</v>
      </c>
      <c r="N48" s="14">
        <f t="shared" si="8"/>
        <v>0</v>
      </c>
      <c r="O48" s="14">
        <v>0</v>
      </c>
      <c r="P48" s="14"/>
      <c r="Q48" s="14">
        <f t="shared" si="5"/>
        <v>806530</v>
      </c>
    </row>
    <row r="49" spans="1:17" ht="24" customHeight="1" x14ac:dyDescent="0.2">
      <c r="A49" s="11"/>
      <c r="B49" s="12"/>
      <c r="C49" s="12"/>
      <c r="D49" s="12" t="s">
        <v>36</v>
      </c>
      <c r="E49" s="12"/>
      <c r="F49" s="13">
        <v>0</v>
      </c>
      <c r="G49" s="14">
        <v>0</v>
      </c>
      <c r="H49" s="14">
        <v>28214</v>
      </c>
      <c r="I49" s="14">
        <v>0</v>
      </c>
      <c r="J49" s="14">
        <f t="shared" si="6"/>
        <v>28214</v>
      </c>
      <c r="K49" s="14">
        <v>0</v>
      </c>
      <c r="L49" s="14">
        <f t="shared" si="7"/>
        <v>28214</v>
      </c>
      <c r="M49" s="14">
        <v>0</v>
      </c>
      <c r="N49" s="14">
        <f t="shared" si="8"/>
        <v>0</v>
      </c>
      <c r="O49" s="14">
        <v>0</v>
      </c>
      <c r="P49" s="14"/>
      <c r="Q49" s="14">
        <f t="shared" si="5"/>
        <v>28214</v>
      </c>
    </row>
    <row r="50" spans="1:17" ht="24" customHeight="1" x14ac:dyDescent="0.2">
      <c r="A50" s="11"/>
      <c r="B50" s="12"/>
      <c r="C50" s="12"/>
      <c r="D50" s="12" t="s">
        <v>37</v>
      </c>
      <c r="E50" s="12"/>
      <c r="F50" s="13">
        <v>0</v>
      </c>
      <c r="G50" s="14">
        <v>0</v>
      </c>
      <c r="H50" s="14">
        <v>0</v>
      </c>
      <c r="I50" s="14">
        <v>0</v>
      </c>
      <c r="J50" s="14">
        <f t="shared" si="6"/>
        <v>0</v>
      </c>
      <c r="K50" s="14">
        <v>0</v>
      </c>
      <c r="L50" s="14">
        <f t="shared" si="7"/>
        <v>0</v>
      </c>
      <c r="M50" s="14">
        <v>0</v>
      </c>
      <c r="N50" s="14">
        <f t="shared" si="8"/>
        <v>0</v>
      </c>
      <c r="O50" s="14">
        <v>0</v>
      </c>
      <c r="P50" s="14"/>
      <c r="Q50" s="14">
        <f t="shared" si="5"/>
        <v>0</v>
      </c>
    </row>
    <row r="51" spans="1:17" ht="24" customHeight="1" x14ac:dyDescent="0.2">
      <c r="A51" s="11"/>
      <c r="B51" s="12"/>
      <c r="C51" s="12"/>
      <c r="D51" s="12" t="s">
        <v>38</v>
      </c>
      <c r="E51" s="12"/>
      <c r="F51" s="13">
        <v>0</v>
      </c>
      <c r="G51" s="14">
        <v>22260</v>
      </c>
      <c r="H51" s="14">
        <v>1096911</v>
      </c>
      <c r="I51" s="14">
        <v>367890</v>
      </c>
      <c r="J51" s="14">
        <f t="shared" si="6"/>
        <v>1487061</v>
      </c>
      <c r="K51" s="14">
        <v>0</v>
      </c>
      <c r="L51" s="14">
        <f t="shared" si="7"/>
        <v>1487061</v>
      </c>
      <c r="M51" s="14">
        <v>14850</v>
      </c>
      <c r="N51" s="14">
        <f t="shared" si="8"/>
        <v>14850</v>
      </c>
      <c r="O51" s="14">
        <v>0</v>
      </c>
      <c r="P51" s="14"/>
      <c r="Q51" s="14">
        <f t="shared" si="5"/>
        <v>1501911</v>
      </c>
    </row>
    <row r="52" spans="1:17" ht="24" customHeight="1" x14ac:dyDescent="0.2">
      <c r="A52" s="11"/>
      <c r="B52" s="12"/>
      <c r="C52" s="12"/>
      <c r="D52" s="12" t="s">
        <v>39</v>
      </c>
      <c r="E52" s="12"/>
      <c r="F52" s="13">
        <v>0</v>
      </c>
      <c r="G52" s="14">
        <v>12100</v>
      </c>
      <c r="H52" s="14">
        <v>0</v>
      </c>
      <c r="I52" s="14">
        <v>346787</v>
      </c>
      <c r="J52" s="14">
        <f t="shared" si="6"/>
        <v>358887</v>
      </c>
      <c r="K52" s="14">
        <v>0</v>
      </c>
      <c r="L52" s="14">
        <f t="shared" si="7"/>
        <v>358887</v>
      </c>
      <c r="M52" s="14">
        <v>0</v>
      </c>
      <c r="N52" s="14">
        <f t="shared" si="8"/>
        <v>0</v>
      </c>
      <c r="O52" s="14">
        <v>0</v>
      </c>
      <c r="P52" s="14"/>
      <c r="Q52" s="14">
        <f t="shared" si="5"/>
        <v>358887</v>
      </c>
    </row>
    <row r="53" spans="1:17" ht="24" customHeight="1" x14ac:dyDescent="0.2">
      <c r="A53" s="11"/>
      <c r="B53" s="12"/>
      <c r="C53" s="12"/>
      <c r="D53" s="12" t="s">
        <v>40</v>
      </c>
      <c r="E53" s="12"/>
      <c r="F53" s="13">
        <v>0</v>
      </c>
      <c r="G53" s="14">
        <v>0</v>
      </c>
      <c r="H53" s="14">
        <v>469722</v>
      </c>
      <c r="I53" s="14">
        <v>170500</v>
      </c>
      <c r="J53" s="14">
        <f t="shared" si="6"/>
        <v>640222</v>
      </c>
      <c r="K53" s="14">
        <v>0</v>
      </c>
      <c r="L53" s="14">
        <f t="shared" si="7"/>
        <v>640222</v>
      </c>
      <c r="M53" s="14">
        <v>0</v>
      </c>
      <c r="N53" s="14">
        <f t="shared" si="8"/>
        <v>0</v>
      </c>
      <c r="O53" s="14">
        <v>0</v>
      </c>
      <c r="P53" s="14"/>
      <c r="Q53" s="14">
        <f t="shared" si="5"/>
        <v>640222</v>
      </c>
    </row>
    <row r="54" spans="1:17" ht="24" customHeight="1" x14ac:dyDescent="0.2">
      <c r="A54" s="11"/>
      <c r="B54" s="12"/>
      <c r="C54" s="12"/>
      <c r="D54" s="12" t="s">
        <v>41</v>
      </c>
      <c r="E54" s="12"/>
      <c r="F54" s="13">
        <v>0</v>
      </c>
      <c r="G54" s="14">
        <v>251859</v>
      </c>
      <c r="H54" s="14">
        <v>351494</v>
      </c>
      <c r="I54" s="14">
        <v>0</v>
      </c>
      <c r="J54" s="14">
        <f t="shared" si="6"/>
        <v>603353</v>
      </c>
      <c r="K54" s="14">
        <v>0</v>
      </c>
      <c r="L54" s="14">
        <f t="shared" si="7"/>
        <v>603353</v>
      </c>
      <c r="M54" s="14">
        <v>0</v>
      </c>
      <c r="N54" s="14">
        <f t="shared" si="8"/>
        <v>0</v>
      </c>
      <c r="O54" s="14">
        <v>0</v>
      </c>
      <c r="P54" s="14"/>
      <c r="Q54" s="14">
        <f t="shared" si="5"/>
        <v>603353</v>
      </c>
    </row>
    <row r="55" spans="1:17" ht="24" customHeight="1" x14ac:dyDescent="0.2">
      <c r="A55" s="11"/>
      <c r="B55" s="12"/>
      <c r="C55" s="12"/>
      <c r="D55" s="12" t="s">
        <v>42</v>
      </c>
      <c r="E55" s="12"/>
      <c r="F55" s="13">
        <v>0</v>
      </c>
      <c r="G55" s="14">
        <v>0</v>
      </c>
      <c r="H55" s="14">
        <v>136934</v>
      </c>
      <c r="I55" s="14">
        <v>1543410</v>
      </c>
      <c r="J55" s="14">
        <f t="shared" si="6"/>
        <v>1680344</v>
      </c>
      <c r="K55" s="14">
        <v>0</v>
      </c>
      <c r="L55" s="14">
        <f t="shared" si="7"/>
        <v>1680344</v>
      </c>
      <c r="M55" s="14">
        <v>0</v>
      </c>
      <c r="N55" s="14">
        <f t="shared" si="8"/>
        <v>0</v>
      </c>
      <c r="O55" s="14">
        <v>0</v>
      </c>
      <c r="P55" s="14"/>
      <c r="Q55" s="14">
        <f t="shared" si="5"/>
        <v>1680344</v>
      </c>
    </row>
    <row r="56" spans="1:17" ht="24" customHeight="1" x14ac:dyDescent="0.2">
      <c r="A56" s="11"/>
      <c r="B56" s="12"/>
      <c r="C56" s="12"/>
      <c r="D56" s="12" t="s">
        <v>43</v>
      </c>
      <c r="E56" s="12"/>
      <c r="F56" s="13">
        <v>0</v>
      </c>
      <c r="G56" s="14">
        <v>0</v>
      </c>
      <c r="H56" s="14">
        <v>1311296</v>
      </c>
      <c r="I56" s="14">
        <v>0</v>
      </c>
      <c r="J56" s="14">
        <f t="shared" si="6"/>
        <v>1311296</v>
      </c>
      <c r="K56" s="14">
        <v>0</v>
      </c>
      <c r="L56" s="14">
        <f t="shared" si="7"/>
        <v>1311296</v>
      </c>
      <c r="M56" s="14">
        <v>0</v>
      </c>
      <c r="N56" s="14">
        <f t="shared" si="8"/>
        <v>0</v>
      </c>
      <c r="O56" s="14">
        <v>0</v>
      </c>
      <c r="P56" s="14"/>
      <c r="Q56" s="14">
        <f t="shared" si="5"/>
        <v>1311296</v>
      </c>
    </row>
    <row r="57" spans="1:17" ht="24" customHeight="1" x14ac:dyDescent="0.2">
      <c r="A57" s="11"/>
      <c r="B57" s="12"/>
      <c r="C57" s="12"/>
      <c r="D57" s="12" t="s">
        <v>44</v>
      </c>
      <c r="E57" s="12"/>
      <c r="F57" s="13">
        <v>0</v>
      </c>
      <c r="G57" s="14">
        <v>0</v>
      </c>
      <c r="H57" s="14">
        <v>60000</v>
      </c>
      <c r="I57" s="14">
        <v>0</v>
      </c>
      <c r="J57" s="14">
        <f t="shared" si="6"/>
        <v>60000</v>
      </c>
      <c r="K57" s="14">
        <v>0</v>
      </c>
      <c r="L57" s="14">
        <f t="shared" si="7"/>
        <v>60000</v>
      </c>
      <c r="M57" s="14">
        <v>0</v>
      </c>
      <c r="N57" s="14">
        <f t="shared" si="8"/>
        <v>0</v>
      </c>
      <c r="O57" s="14">
        <v>0</v>
      </c>
      <c r="P57" s="14"/>
      <c r="Q57" s="14">
        <f t="shared" si="5"/>
        <v>60000</v>
      </c>
    </row>
    <row r="58" spans="1:17" ht="24" customHeight="1" x14ac:dyDescent="0.2">
      <c r="A58" s="11"/>
      <c r="B58" s="12"/>
      <c r="C58" s="12"/>
      <c r="D58" s="12" t="s">
        <v>45</v>
      </c>
      <c r="E58" s="12"/>
      <c r="F58" s="13">
        <v>0</v>
      </c>
      <c r="G58" s="14">
        <v>0</v>
      </c>
      <c r="H58" s="14">
        <v>2024580</v>
      </c>
      <c r="I58" s="14">
        <v>0</v>
      </c>
      <c r="J58" s="14">
        <f t="shared" si="6"/>
        <v>2024580</v>
      </c>
      <c r="K58" s="14">
        <v>0</v>
      </c>
      <c r="L58" s="14">
        <f t="shared" si="7"/>
        <v>2024580</v>
      </c>
      <c r="M58" s="14">
        <v>0</v>
      </c>
      <c r="N58" s="14">
        <f t="shared" si="8"/>
        <v>0</v>
      </c>
      <c r="O58" s="14">
        <v>0</v>
      </c>
      <c r="P58" s="14"/>
      <c r="Q58" s="14">
        <f t="shared" si="5"/>
        <v>2024580</v>
      </c>
    </row>
    <row r="59" spans="1:17" ht="24" customHeight="1" x14ac:dyDescent="0.2">
      <c r="A59" s="11"/>
      <c r="B59" s="12"/>
      <c r="C59" s="12"/>
      <c r="D59" s="12" t="s">
        <v>46</v>
      </c>
      <c r="E59" s="12"/>
      <c r="F59" s="13">
        <v>0</v>
      </c>
      <c r="G59" s="14">
        <v>1800</v>
      </c>
      <c r="H59" s="14">
        <v>0</v>
      </c>
      <c r="I59" s="14">
        <v>0</v>
      </c>
      <c r="J59" s="14">
        <f t="shared" si="6"/>
        <v>1800</v>
      </c>
      <c r="K59" s="14">
        <v>0</v>
      </c>
      <c r="L59" s="14">
        <f t="shared" si="7"/>
        <v>1800</v>
      </c>
      <c r="M59" s="14">
        <v>0</v>
      </c>
      <c r="N59" s="14">
        <f t="shared" si="8"/>
        <v>0</v>
      </c>
      <c r="O59" s="14">
        <v>0</v>
      </c>
      <c r="P59" s="14"/>
      <c r="Q59" s="14">
        <f t="shared" si="5"/>
        <v>1800</v>
      </c>
    </row>
    <row r="60" spans="1:17" ht="24" customHeight="1" x14ac:dyDescent="0.2">
      <c r="A60" s="11"/>
      <c r="B60" s="12"/>
      <c r="C60" s="12"/>
      <c r="D60" s="12" t="s">
        <v>47</v>
      </c>
      <c r="E60" s="12"/>
      <c r="F60" s="13">
        <v>0</v>
      </c>
      <c r="G60" s="14">
        <v>0</v>
      </c>
      <c r="H60" s="14">
        <v>0</v>
      </c>
      <c r="I60" s="14">
        <v>0</v>
      </c>
      <c r="J60" s="14">
        <f t="shared" si="6"/>
        <v>0</v>
      </c>
      <c r="K60" s="14">
        <v>0</v>
      </c>
      <c r="L60" s="14">
        <f t="shared" si="7"/>
        <v>0</v>
      </c>
      <c r="M60" s="14">
        <v>0</v>
      </c>
      <c r="N60" s="14">
        <f t="shared" si="8"/>
        <v>0</v>
      </c>
      <c r="O60" s="14">
        <v>0</v>
      </c>
      <c r="P60" s="14"/>
      <c r="Q60" s="14">
        <f t="shared" si="5"/>
        <v>0</v>
      </c>
    </row>
    <row r="61" spans="1:17" ht="24" customHeight="1" x14ac:dyDescent="0.2">
      <c r="A61" s="11"/>
      <c r="B61" s="12"/>
      <c r="C61" s="12"/>
      <c r="D61" s="12" t="s">
        <v>48</v>
      </c>
      <c r="E61" s="12"/>
      <c r="F61" s="13">
        <v>0</v>
      </c>
      <c r="G61" s="14">
        <v>379680</v>
      </c>
      <c r="H61" s="14">
        <v>1643236</v>
      </c>
      <c r="I61" s="14">
        <v>1703042</v>
      </c>
      <c r="J61" s="14">
        <f t="shared" si="6"/>
        <v>3725958</v>
      </c>
      <c r="K61" s="14">
        <v>0</v>
      </c>
      <c r="L61" s="14">
        <f t="shared" si="7"/>
        <v>3725958</v>
      </c>
      <c r="M61" s="14">
        <v>0</v>
      </c>
      <c r="N61" s="14">
        <f t="shared" si="8"/>
        <v>0</v>
      </c>
      <c r="O61" s="14">
        <v>0</v>
      </c>
      <c r="P61" s="14"/>
      <c r="Q61" s="14">
        <f t="shared" si="5"/>
        <v>3725958</v>
      </c>
    </row>
    <row r="62" spans="1:17" ht="24" customHeight="1" x14ac:dyDescent="0.2">
      <c r="A62" s="11"/>
      <c r="B62" s="12"/>
      <c r="C62" s="12"/>
      <c r="D62" s="12" t="s">
        <v>49</v>
      </c>
      <c r="E62" s="12"/>
      <c r="F62" s="13">
        <v>0</v>
      </c>
      <c r="G62" s="14">
        <v>0</v>
      </c>
      <c r="H62" s="14">
        <v>56500</v>
      </c>
      <c r="I62" s="14">
        <v>0</v>
      </c>
      <c r="J62" s="14">
        <f t="shared" si="6"/>
        <v>56500</v>
      </c>
      <c r="K62" s="14">
        <v>0</v>
      </c>
      <c r="L62" s="14">
        <f t="shared" si="7"/>
        <v>56500</v>
      </c>
      <c r="M62" s="14">
        <v>0</v>
      </c>
      <c r="N62" s="14">
        <f t="shared" si="8"/>
        <v>0</v>
      </c>
      <c r="O62" s="14">
        <v>0</v>
      </c>
      <c r="P62" s="14"/>
      <c r="Q62" s="14">
        <f t="shared" si="5"/>
        <v>56500</v>
      </c>
    </row>
    <row r="63" spans="1:17" ht="24" customHeight="1" x14ac:dyDescent="0.2">
      <c r="A63" s="11"/>
      <c r="B63" s="12"/>
      <c r="C63" s="12"/>
      <c r="D63" s="12" t="s">
        <v>50</v>
      </c>
      <c r="E63" s="12"/>
      <c r="F63" s="13">
        <v>0</v>
      </c>
      <c r="G63" s="14">
        <v>0</v>
      </c>
      <c r="H63" s="14">
        <v>0</v>
      </c>
      <c r="I63" s="14">
        <v>0</v>
      </c>
      <c r="J63" s="14">
        <f t="shared" si="6"/>
        <v>0</v>
      </c>
      <c r="K63" s="14">
        <v>0</v>
      </c>
      <c r="L63" s="14">
        <f t="shared" si="7"/>
        <v>0</v>
      </c>
      <c r="M63" s="14">
        <v>0</v>
      </c>
      <c r="N63" s="14">
        <f t="shared" si="8"/>
        <v>0</v>
      </c>
      <c r="O63" s="14">
        <v>0</v>
      </c>
      <c r="P63" s="14"/>
      <c r="Q63" s="14">
        <f t="shared" si="5"/>
        <v>0</v>
      </c>
    </row>
    <row r="64" spans="1:17" ht="24" customHeight="1" x14ac:dyDescent="0.2">
      <c r="A64" s="11"/>
      <c r="B64" s="12"/>
      <c r="C64" s="12"/>
      <c r="D64" s="12" t="s">
        <v>51</v>
      </c>
      <c r="E64" s="12"/>
      <c r="F64" s="13">
        <v>0</v>
      </c>
      <c r="G64" s="14">
        <v>0</v>
      </c>
      <c r="H64" s="14">
        <v>33120</v>
      </c>
      <c r="I64" s="14">
        <v>0</v>
      </c>
      <c r="J64" s="14">
        <f t="shared" si="6"/>
        <v>33120</v>
      </c>
      <c r="K64" s="14">
        <v>0</v>
      </c>
      <c r="L64" s="14">
        <f t="shared" si="7"/>
        <v>33120</v>
      </c>
      <c r="M64" s="14">
        <v>0</v>
      </c>
      <c r="N64" s="14">
        <f t="shared" si="8"/>
        <v>0</v>
      </c>
      <c r="O64" s="14">
        <v>0</v>
      </c>
      <c r="P64" s="14"/>
      <c r="Q64" s="14">
        <f t="shared" si="5"/>
        <v>33120</v>
      </c>
    </row>
    <row r="65" spans="1:17" ht="24" customHeight="1" x14ac:dyDescent="0.2">
      <c r="A65" s="11"/>
      <c r="B65" s="12"/>
      <c r="C65" s="12"/>
      <c r="D65" s="12" t="s">
        <v>52</v>
      </c>
      <c r="E65" s="12"/>
      <c r="F65" s="13">
        <v>0</v>
      </c>
      <c r="G65" s="14">
        <v>0</v>
      </c>
      <c r="H65" s="14">
        <v>0</v>
      </c>
      <c r="I65" s="14">
        <v>0</v>
      </c>
      <c r="J65" s="14">
        <f t="shared" si="6"/>
        <v>0</v>
      </c>
      <c r="K65" s="14">
        <v>0</v>
      </c>
      <c r="L65" s="14">
        <f t="shared" si="7"/>
        <v>0</v>
      </c>
      <c r="M65" s="14">
        <v>0</v>
      </c>
      <c r="N65" s="14">
        <f t="shared" si="8"/>
        <v>0</v>
      </c>
      <c r="O65" s="14">
        <v>0</v>
      </c>
      <c r="P65" s="14"/>
      <c r="Q65" s="14">
        <f t="shared" si="5"/>
        <v>0</v>
      </c>
    </row>
    <row r="66" spans="1:17" ht="24" customHeight="1" x14ac:dyDescent="0.2">
      <c r="A66" s="11"/>
      <c r="B66" s="12"/>
      <c r="C66" s="12"/>
      <c r="D66" s="12" t="s">
        <v>53</v>
      </c>
      <c r="E66" s="12"/>
      <c r="F66" s="13">
        <v>0</v>
      </c>
      <c r="G66" s="14">
        <v>0</v>
      </c>
      <c r="H66" s="14">
        <v>25600</v>
      </c>
      <c r="I66" s="14">
        <v>0</v>
      </c>
      <c r="J66" s="14">
        <f t="shared" si="6"/>
        <v>25600</v>
      </c>
      <c r="K66" s="14">
        <v>0</v>
      </c>
      <c r="L66" s="14">
        <f t="shared" si="7"/>
        <v>25600</v>
      </c>
      <c r="M66" s="14">
        <v>32000</v>
      </c>
      <c r="N66" s="14">
        <f t="shared" si="8"/>
        <v>32000</v>
      </c>
      <c r="O66" s="14">
        <v>0</v>
      </c>
      <c r="P66" s="14"/>
      <c r="Q66" s="14">
        <f t="shared" si="5"/>
        <v>57600</v>
      </c>
    </row>
    <row r="67" spans="1:17" ht="24" customHeight="1" x14ac:dyDescent="0.2">
      <c r="A67" s="11"/>
      <c r="B67" s="12"/>
      <c r="C67" s="12" t="s">
        <v>54</v>
      </c>
      <c r="D67" s="12"/>
      <c r="E67" s="12"/>
      <c r="F67" s="13">
        <f>SUM(F68:F86)</f>
        <v>0</v>
      </c>
      <c r="G67" s="14">
        <f t="shared" ref="G67:O67" si="9">SUM(G68:G86)</f>
        <v>0</v>
      </c>
      <c r="H67" s="14">
        <f t="shared" si="9"/>
        <v>0</v>
      </c>
      <c r="I67" s="14">
        <f t="shared" si="9"/>
        <v>0</v>
      </c>
      <c r="J67" s="14">
        <f t="shared" si="9"/>
        <v>0</v>
      </c>
      <c r="K67" s="14">
        <f t="shared" si="9"/>
        <v>0</v>
      </c>
      <c r="L67" s="14">
        <f t="shared" si="9"/>
        <v>0</v>
      </c>
      <c r="M67" s="14">
        <f t="shared" si="9"/>
        <v>0</v>
      </c>
      <c r="N67" s="14">
        <f t="shared" si="9"/>
        <v>0</v>
      </c>
      <c r="O67" s="14">
        <f t="shared" si="9"/>
        <v>2304053</v>
      </c>
      <c r="P67" s="14"/>
      <c r="Q67" s="14">
        <f t="shared" si="5"/>
        <v>2304053</v>
      </c>
    </row>
    <row r="68" spans="1:17" ht="24" customHeight="1" x14ac:dyDescent="0.2">
      <c r="A68" s="11"/>
      <c r="B68" s="12"/>
      <c r="C68" s="12"/>
      <c r="D68" s="12" t="s">
        <v>28</v>
      </c>
      <c r="E68" s="12"/>
      <c r="F68" s="13">
        <v>0</v>
      </c>
      <c r="G68" s="14">
        <v>0</v>
      </c>
      <c r="H68" s="14">
        <v>0</v>
      </c>
      <c r="I68" s="14">
        <v>0</v>
      </c>
      <c r="J68" s="14">
        <f t="shared" ref="J68:J86" si="10">SUM(F68:I68)</f>
        <v>0</v>
      </c>
      <c r="K68" s="14">
        <v>0</v>
      </c>
      <c r="L68" s="14">
        <f t="shared" ref="L68:L86" si="11">J68+K68</f>
        <v>0</v>
      </c>
      <c r="M68" s="14">
        <v>0</v>
      </c>
      <c r="N68" s="14">
        <f t="shared" si="8"/>
        <v>0</v>
      </c>
      <c r="O68" s="14">
        <v>773600</v>
      </c>
      <c r="P68" s="14"/>
      <c r="Q68" s="14">
        <f t="shared" si="5"/>
        <v>773600</v>
      </c>
    </row>
    <row r="69" spans="1:17" ht="24" customHeight="1" x14ac:dyDescent="0.2">
      <c r="A69" s="11"/>
      <c r="B69" s="12"/>
      <c r="C69" s="12"/>
      <c r="D69" s="12" t="s">
        <v>29</v>
      </c>
      <c r="E69" s="12"/>
      <c r="F69" s="13">
        <v>0</v>
      </c>
      <c r="G69" s="14">
        <v>0</v>
      </c>
      <c r="H69" s="14">
        <v>0</v>
      </c>
      <c r="I69" s="14">
        <v>0</v>
      </c>
      <c r="J69" s="14">
        <f t="shared" si="10"/>
        <v>0</v>
      </c>
      <c r="K69" s="14">
        <v>0</v>
      </c>
      <c r="L69" s="14">
        <f t="shared" si="11"/>
        <v>0</v>
      </c>
      <c r="M69" s="14">
        <v>0</v>
      </c>
      <c r="N69" s="14">
        <f t="shared" si="8"/>
        <v>0</v>
      </c>
      <c r="O69" s="14">
        <v>537798</v>
      </c>
      <c r="P69" s="14"/>
      <c r="Q69" s="14">
        <f t="shared" si="5"/>
        <v>537798</v>
      </c>
    </row>
    <row r="70" spans="1:17" ht="24" customHeight="1" x14ac:dyDescent="0.2">
      <c r="A70" s="11"/>
      <c r="B70" s="12"/>
      <c r="C70" s="12"/>
      <c r="D70" s="12" t="s">
        <v>30</v>
      </c>
      <c r="E70" s="12"/>
      <c r="F70" s="13">
        <v>0</v>
      </c>
      <c r="G70" s="14">
        <v>0</v>
      </c>
      <c r="H70" s="14">
        <v>0</v>
      </c>
      <c r="I70" s="14">
        <v>0</v>
      </c>
      <c r="J70" s="14">
        <f t="shared" si="10"/>
        <v>0</v>
      </c>
      <c r="K70" s="14">
        <v>0</v>
      </c>
      <c r="L70" s="14">
        <f t="shared" si="11"/>
        <v>0</v>
      </c>
      <c r="M70" s="14">
        <v>0</v>
      </c>
      <c r="N70" s="14">
        <f t="shared" ref="N70:N93" si="12">M70</f>
        <v>0</v>
      </c>
      <c r="O70" s="14">
        <v>90425</v>
      </c>
      <c r="P70" s="14"/>
      <c r="Q70" s="14">
        <f t="shared" ref="Q70:Q93" si="13">SUM(L70, N70, O70, P70)</f>
        <v>90425</v>
      </c>
    </row>
    <row r="71" spans="1:17" ht="24" customHeight="1" x14ac:dyDescent="0.2">
      <c r="A71" s="11"/>
      <c r="B71" s="12"/>
      <c r="C71" s="12"/>
      <c r="D71" s="12" t="s">
        <v>31</v>
      </c>
      <c r="E71" s="12"/>
      <c r="F71" s="13">
        <v>0</v>
      </c>
      <c r="G71" s="14">
        <v>0</v>
      </c>
      <c r="H71" s="14">
        <v>0</v>
      </c>
      <c r="I71" s="14">
        <v>0</v>
      </c>
      <c r="J71" s="14">
        <f t="shared" si="10"/>
        <v>0</v>
      </c>
      <c r="K71" s="14">
        <v>0</v>
      </c>
      <c r="L71" s="14">
        <f t="shared" si="11"/>
        <v>0</v>
      </c>
      <c r="M71" s="14">
        <v>0</v>
      </c>
      <c r="N71" s="14">
        <f t="shared" si="12"/>
        <v>0</v>
      </c>
      <c r="O71" s="14">
        <v>49216</v>
      </c>
      <c r="P71" s="14"/>
      <c r="Q71" s="14">
        <f t="shared" si="13"/>
        <v>49216</v>
      </c>
    </row>
    <row r="72" spans="1:17" ht="24" customHeight="1" x14ac:dyDescent="0.2">
      <c r="A72" s="11"/>
      <c r="B72" s="12"/>
      <c r="C72" s="12"/>
      <c r="D72" s="12" t="s">
        <v>32</v>
      </c>
      <c r="E72" s="12"/>
      <c r="F72" s="13">
        <v>0</v>
      </c>
      <c r="G72" s="14">
        <v>0</v>
      </c>
      <c r="H72" s="14">
        <v>0</v>
      </c>
      <c r="I72" s="14">
        <v>0</v>
      </c>
      <c r="J72" s="14">
        <f t="shared" si="10"/>
        <v>0</v>
      </c>
      <c r="K72" s="14">
        <v>0</v>
      </c>
      <c r="L72" s="14">
        <f t="shared" si="11"/>
        <v>0</v>
      </c>
      <c r="M72" s="14">
        <v>0</v>
      </c>
      <c r="N72" s="14">
        <f t="shared" si="12"/>
        <v>0</v>
      </c>
      <c r="O72" s="14">
        <v>1320</v>
      </c>
      <c r="P72" s="14"/>
      <c r="Q72" s="14">
        <f t="shared" si="13"/>
        <v>1320</v>
      </c>
    </row>
    <row r="73" spans="1:17" ht="24" customHeight="1" x14ac:dyDescent="0.2">
      <c r="A73" s="11"/>
      <c r="B73" s="12"/>
      <c r="C73" s="12"/>
      <c r="D73" s="12" t="s">
        <v>33</v>
      </c>
      <c r="E73" s="12"/>
      <c r="F73" s="13">
        <v>0</v>
      </c>
      <c r="G73" s="14">
        <v>0</v>
      </c>
      <c r="H73" s="14">
        <v>0</v>
      </c>
      <c r="I73" s="14">
        <v>0</v>
      </c>
      <c r="J73" s="14">
        <f t="shared" si="10"/>
        <v>0</v>
      </c>
      <c r="K73" s="14">
        <v>0</v>
      </c>
      <c r="L73" s="14">
        <f t="shared" si="11"/>
        <v>0</v>
      </c>
      <c r="M73" s="14">
        <v>0</v>
      </c>
      <c r="N73" s="14">
        <f t="shared" si="12"/>
        <v>0</v>
      </c>
      <c r="O73" s="14">
        <v>7777</v>
      </c>
      <c r="P73" s="14"/>
      <c r="Q73" s="14">
        <f t="shared" si="13"/>
        <v>7777</v>
      </c>
    </row>
    <row r="74" spans="1:17" ht="24" customHeight="1" x14ac:dyDescent="0.2">
      <c r="A74" s="11"/>
      <c r="B74" s="12"/>
      <c r="C74" s="12"/>
      <c r="D74" s="12" t="s">
        <v>55</v>
      </c>
      <c r="E74" s="12"/>
      <c r="F74" s="13">
        <v>0</v>
      </c>
      <c r="G74" s="14">
        <v>0</v>
      </c>
      <c r="H74" s="14">
        <v>0</v>
      </c>
      <c r="I74" s="14">
        <v>0</v>
      </c>
      <c r="J74" s="14">
        <f t="shared" si="10"/>
        <v>0</v>
      </c>
      <c r="K74" s="14">
        <v>0</v>
      </c>
      <c r="L74" s="14">
        <f t="shared" si="11"/>
        <v>0</v>
      </c>
      <c r="M74" s="14">
        <v>0</v>
      </c>
      <c r="N74" s="14">
        <f t="shared" si="12"/>
        <v>0</v>
      </c>
      <c r="O74" s="14">
        <v>36601</v>
      </c>
      <c r="P74" s="14"/>
      <c r="Q74" s="14">
        <f t="shared" si="13"/>
        <v>36601</v>
      </c>
    </row>
    <row r="75" spans="1:17" ht="24" customHeight="1" x14ac:dyDescent="0.2">
      <c r="A75" s="11"/>
      <c r="B75" s="12"/>
      <c r="C75" s="12"/>
      <c r="D75" s="12" t="s">
        <v>35</v>
      </c>
      <c r="E75" s="12"/>
      <c r="F75" s="13">
        <v>0</v>
      </c>
      <c r="G75" s="14">
        <v>0</v>
      </c>
      <c r="H75" s="14">
        <v>0</v>
      </c>
      <c r="I75" s="14">
        <v>0</v>
      </c>
      <c r="J75" s="14">
        <f t="shared" si="10"/>
        <v>0</v>
      </c>
      <c r="K75" s="14">
        <v>0</v>
      </c>
      <c r="L75" s="14">
        <f t="shared" si="11"/>
        <v>0</v>
      </c>
      <c r="M75" s="14">
        <v>0</v>
      </c>
      <c r="N75" s="14">
        <f t="shared" si="12"/>
        <v>0</v>
      </c>
      <c r="O75" s="14">
        <v>76982</v>
      </c>
      <c r="P75" s="14"/>
      <c r="Q75" s="14">
        <f t="shared" si="13"/>
        <v>76982</v>
      </c>
    </row>
    <row r="76" spans="1:17" ht="24" customHeight="1" x14ac:dyDescent="0.2">
      <c r="A76" s="11"/>
      <c r="B76" s="12"/>
      <c r="C76" s="12"/>
      <c r="D76" s="12" t="s">
        <v>38</v>
      </c>
      <c r="E76" s="12"/>
      <c r="F76" s="13">
        <v>0</v>
      </c>
      <c r="G76" s="14">
        <v>0</v>
      </c>
      <c r="H76" s="14">
        <v>0</v>
      </c>
      <c r="I76" s="14">
        <v>0</v>
      </c>
      <c r="J76" s="14">
        <f t="shared" si="10"/>
        <v>0</v>
      </c>
      <c r="K76" s="14">
        <v>0</v>
      </c>
      <c r="L76" s="14">
        <f t="shared" si="11"/>
        <v>0</v>
      </c>
      <c r="M76" s="14">
        <v>0</v>
      </c>
      <c r="N76" s="14">
        <f t="shared" si="12"/>
        <v>0</v>
      </c>
      <c r="O76" s="14">
        <v>8645</v>
      </c>
      <c r="P76" s="14"/>
      <c r="Q76" s="14">
        <f t="shared" si="13"/>
        <v>8645</v>
      </c>
    </row>
    <row r="77" spans="1:17" ht="24" customHeight="1" x14ac:dyDescent="0.2">
      <c r="A77" s="11"/>
      <c r="B77" s="12"/>
      <c r="C77" s="12"/>
      <c r="D77" s="12" t="s">
        <v>40</v>
      </c>
      <c r="E77" s="12"/>
      <c r="F77" s="13">
        <v>0</v>
      </c>
      <c r="G77" s="14">
        <v>0</v>
      </c>
      <c r="H77" s="14">
        <v>0</v>
      </c>
      <c r="I77" s="14">
        <v>0</v>
      </c>
      <c r="J77" s="14">
        <f t="shared" si="10"/>
        <v>0</v>
      </c>
      <c r="K77" s="14">
        <v>0</v>
      </c>
      <c r="L77" s="14">
        <f t="shared" si="11"/>
        <v>0</v>
      </c>
      <c r="M77" s="14">
        <v>0</v>
      </c>
      <c r="N77" s="14">
        <f t="shared" si="12"/>
        <v>0</v>
      </c>
      <c r="O77" s="14">
        <v>66528</v>
      </c>
      <c r="P77" s="14"/>
      <c r="Q77" s="14">
        <f t="shared" si="13"/>
        <v>66528</v>
      </c>
    </row>
    <row r="78" spans="1:17" ht="24" customHeight="1" x14ac:dyDescent="0.2">
      <c r="A78" s="11"/>
      <c r="B78" s="12"/>
      <c r="C78" s="12"/>
      <c r="D78" s="12" t="s">
        <v>41</v>
      </c>
      <c r="E78" s="12"/>
      <c r="F78" s="13">
        <v>0</v>
      </c>
      <c r="G78" s="14">
        <v>0</v>
      </c>
      <c r="H78" s="14">
        <v>0</v>
      </c>
      <c r="I78" s="14">
        <v>0</v>
      </c>
      <c r="J78" s="14">
        <f t="shared" si="10"/>
        <v>0</v>
      </c>
      <c r="K78" s="14">
        <v>0</v>
      </c>
      <c r="L78" s="14">
        <f t="shared" si="11"/>
        <v>0</v>
      </c>
      <c r="M78" s="14">
        <v>0</v>
      </c>
      <c r="N78" s="14">
        <f t="shared" si="12"/>
        <v>0</v>
      </c>
      <c r="O78" s="14">
        <v>11929</v>
      </c>
      <c r="P78" s="14"/>
      <c r="Q78" s="14">
        <f t="shared" si="13"/>
        <v>11929</v>
      </c>
    </row>
    <row r="79" spans="1:17" ht="24" customHeight="1" x14ac:dyDescent="0.2">
      <c r="A79" s="11"/>
      <c r="B79" s="12"/>
      <c r="C79" s="12"/>
      <c r="D79" s="12" t="s">
        <v>42</v>
      </c>
      <c r="E79" s="12"/>
      <c r="F79" s="13">
        <v>0</v>
      </c>
      <c r="G79" s="14">
        <v>0</v>
      </c>
      <c r="H79" s="14">
        <v>0</v>
      </c>
      <c r="I79" s="14">
        <v>0</v>
      </c>
      <c r="J79" s="14">
        <f t="shared" si="10"/>
        <v>0</v>
      </c>
      <c r="K79" s="14">
        <v>0</v>
      </c>
      <c r="L79" s="14">
        <f t="shared" si="11"/>
        <v>0</v>
      </c>
      <c r="M79" s="14">
        <v>0</v>
      </c>
      <c r="N79" s="14">
        <f t="shared" si="12"/>
        <v>0</v>
      </c>
      <c r="O79" s="14">
        <v>84333</v>
      </c>
      <c r="P79" s="14"/>
      <c r="Q79" s="14">
        <f t="shared" si="13"/>
        <v>84333</v>
      </c>
    </row>
    <row r="80" spans="1:17" ht="24" customHeight="1" x14ac:dyDescent="0.2">
      <c r="A80" s="11"/>
      <c r="B80" s="12"/>
      <c r="C80" s="12"/>
      <c r="D80" s="12" t="s">
        <v>43</v>
      </c>
      <c r="E80" s="12"/>
      <c r="F80" s="13">
        <v>0</v>
      </c>
      <c r="G80" s="14">
        <v>0</v>
      </c>
      <c r="H80" s="14">
        <v>0</v>
      </c>
      <c r="I80" s="14">
        <v>0</v>
      </c>
      <c r="J80" s="14">
        <f t="shared" si="10"/>
        <v>0</v>
      </c>
      <c r="K80" s="14">
        <v>0</v>
      </c>
      <c r="L80" s="14">
        <f t="shared" si="11"/>
        <v>0</v>
      </c>
      <c r="M80" s="14">
        <v>0</v>
      </c>
      <c r="N80" s="14">
        <f t="shared" si="12"/>
        <v>0</v>
      </c>
      <c r="O80" s="14">
        <v>56330</v>
      </c>
      <c r="P80" s="14"/>
      <c r="Q80" s="14">
        <f t="shared" si="13"/>
        <v>56330</v>
      </c>
    </row>
    <row r="81" spans="1:17" ht="24" customHeight="1" x14ac:dyDescent="0.2">
      <c r="A81" s="11"/>
      <c r="B81" s="12"/>
      <c r="C81" s="12"/>
      <c r="D81" s="12" t="s">
        <v>44</v>
      </c>
      <c r="E81" s="12"/>
      <c r="F81" s="13">
        <v>0</v>
      </c>
      <c r="G81" s="14">
        <v>0</v>
      </c>
      <c r="H81" s="14">
        <v>0</v>
      </c>
      <c r="I81" s="14">
        <v>0</v>
      </c>
      <c r="J81" s="14">
        <f t="shared" si="10"/>
        <v>0</v>
      </c>
      <c r="K81" s="14">
        <v>0</v>
      </c>
      <c r="L81" s="14">
        <f t="shared" si="11"/>
        <v>0</v>
      </c>
      <c r="M81" s="14">
        <v>0</v>
      </c>
      <c r="N81" s="14">
        <f t="shared" si="12"/>
        <v>0</v>
      </c>
      <c r="O81" s="14">
        <v>21552</v>
      </c>
      <c r="P81" s="14"/>
      <c r="Q81" s="14">
        <f t="shared" si="13"/>
        <v>21552</v>
      </c>
    </row>
    <row r="82" spans="1:17" ht="24" customHeight="1" x14ac:dyDescent="0.2">
      <c r="A82" s="11"/>
      <c r="B82" s="12"/>
      <c r="C82" s="12"/>
      <c r="D82" s="12" t="s">
        <v>45</v>
      </c>
      <c r="E82" s="12"/>
      <c r="F82" s="13">
        <v>0</v>
      </c>
      <c r="G82" s="14">
        <v>0</v>
      </c>
      <c r="H82" s="14">
        <v>0</v>
      </c>
      <c r="I82" s="14">
        <v>0</v>
      </c>
      <c r="J82" s="14">
        <f t="shared" si="10"/>
        <v>0</v>
      </c>
      <c r="K82" s="14">
        <v>0</v>
      </c>
      <c r="L82" s="14">
        <f t="shared" si="11"/>
        <v>0</v>
      </c>
      <c r="M82" s="14">
        <v>0</v>
      </c>
      <c r="N82" s="14">
        <f t="shared" si="12"/>
        <v>0</v>
      </c>
      <c r="O82" s="14">
        <v>76580</v>
      </c>
      <c r="P82" s="14"/>
      <c r="Q82" s="14">
        <f t="shared" si="13"/>
        <v>76580</v>
      </c>
    </row>
    <row r="83" spans="1:17" ht="24" customHeight="1" x14ac:dyDescent="0.2">
      <c r="A83" s="11"/>
      <c r="B83" s="12"/>
      <c r="C83" s="12"/>
      <c r="D83" s="12" t="s">
        <v>46</v>
      </c>
      <c r="E83" s="12"/>
      <c r="F83" s="13">
        <v>0</v>
      </c>
      <c r="G83" s="14">
        <v>0</v>
      </c>
      <c r="H83" s="14">
        <v>0</v>
      </c>
      <c r="I83" s="14">
        <v>0</v>
      </c>
      <c r="J83" s="14">
        <f t="shared" si="10"/>
        <v>0</v>
      </c>
      <c r="K83" s="14">
        <v>0</v>
      </c>
      <c r="L83" s="14">
        <f t="shared" si="11"/>
        <v>0</v>
      </c>
      <c r="M83" s="14">
        <v>0</v>
      </c>
      <c r="N83" s="14">
        <f t="shared" si="12"/>
        <v>0</v>
      </c>
      <c r="O83" s="14">
        <v>235000</v>
      </c>
      <c r="P83" s="14"/>
      <c r="Q83" s="14">
        <f t="shared" si="13"/>
        <v>235000</v>
      </c>
    </row>
    <row r="84" spans="1:17" ht="24" customHeight="1" x14ac:dyDescent="0.2">
      <c r="A84" s="11"/>
      <c r="B84" s="12"/>
      <c r="C84" s="12"/>
      <c r="D84" s="12" t="s">
        <v>48</v>
      </c>
      <c r="E84" s="12"/>
      <c r="F84" s="13">
        <v>0</v>
      </c>
      <c r="G84" s="14">
        <v>0</v>
      </c>
      <c r="H84" s="14">
        <v>0</v>
      </c>
      <c r="I84" s="14">
        <v>0</v>
      </c>
      <c r="J84" s="14">
        <f t="shared" si="10"/>
        <v>0</v>
      </c>
      <c r="K84" s="14">
        <v>0</v>
      </c>
      <c r="L84" s="14">
        <f t="shared" si="11"/>
        <v>0</v>
      </c>
      <c r="M84" s="14">
        <v>0</v>
      </c>
      <c r="N84" s="14">
        <f t="shared" si="12"/>
        <v>0</v>
      </c>
      <c r="O84" s="14">
        <v>156539</v>
      </c>
      <c r="P84" s="14"/>
      <c r="Q84" s="14">
        <f t="shared" si="13"/>
        <v>156539</v>
      </c>
    </row>
    <row r="85" spans="1:17" ht="24" customHeight="1" x14ac:dyDescent="0.2">
      <c r="A85" s="11"/>
      <c r="B85" s="12"/>
      <c r="C85" s="12"/>
      <c r="D85" s="12" t="s">
        <v>51</v>
      </c>
      <c r="E85" s="12"/>
      <c r="F85" s="13">
        <v>0</v>
      </c>
      <c r="G85" s="14">
        <v>0</v>
      </c>
      <c r="H85" s="14">
        <v>0</v>
      </c>
      <c r="I85" s="14">
        <v>0</v>
      </c>
      <c r="J85" s="14">
        <f t="shared" si="10"/>
        <v>0</v>
      </c>
      <c r="K85" s="14">
        <v>0</v>
      </c>
      <c r="L85" s="14">
        <f t="shared" si="11"/>
        <v>0</v>
      </c>
      <c r="M85" s="14">
        <v>0</v>
      </c>
      <c r="N85" s="14">
        <f t="shared" si="12"/>
        <v>0</v>
      </c>
      <c r="O85" s="14">
        <v>12898</v>
      </c>
      <c r="P85" s="14"/>
      <c r="Q85" s="14">
        <f t="shared" si="13"/>
        <v>12898</v>
      </c>
    </row>
    <row r="86" spans="1:17" ht="24" customHeight="1" x14ac:dyDescent="0.2">
      <c r="A86" s="11"/>
      <c r="B86" s="12"/>
      <c r="C86" s="12"/>
      <c r="D86" s="12" t="s">
        <v>53</v>
      </c>
      <c r="E86" s="12"/>
      <c r="F86" s="13">
        <v>0</v>
      </c>
      <c r="G86" s="14">
        <v>0</v>
      </c>
      <c r="H86" s="14">
        <v>0</v>
      </c>
      <c r="I86" s="14">
        <v>0</v>
      </c>
      <c r="J86" s="14">
        <f t="shared" si="10"/>
        <v>0</v>
      </c>
      <c r="K86" s="14">
        <v>0</v>
      </c>
      <c r="L86" s="14">
        <f t="shared" si="11"/>
        <v>0</v>
      </c>
      <c r="M86" s="14">
        <v>0</v>
      </c>
      <c r="N86" s="14">
        <f t="shared" si="12"/>
        <v>0</v>
      </c>
      <c r="O86" s="14">
        <v>0</v>
      </c>
      <c r="P86" s="14"/>
      <c r="Q86" s="14">
        <f t="shared" si="13"/>
        <v>0</v>
      </c>
    </row>
    <row r="87" spans="1:17" ht="24" customHeight="1" x14ac:dyDescent="0.2">
      <c r="A87" s="15"/>
      <c r="B87" s="16"/>
      <c r="C87" s="16" t="s">
        <v>56</v>
      </c>
      <c r="D87" s="16"/>
      <c r="E87" s="16"/>
      <c r="F87" s="17">
        <f>F38+F67</f>
        <v>124635319</v>
      </c>
      <c r="G87" s="18">
        <f t="shared" ref="G87:P87" si="14">G38+G67</f>
        <v>1306961</v>
      </c>
      <c r="H87" s="18">
        <f t="shared" si="14"/>
        <v>11905432</v>
      </c>
      <c r="I87" s="18">
        <f t="shared" si="14"/>
        <v>32015421</v>
      </c>
      <c r="J87" s="18">
        <f t="shared" si="14"/>
        <v>169863133</v>
      </c>
      <c r="K87" s="18">
        <f t="shared" si="14"/>
        <v>0</v>
      </c>
      <c r="L87" s="18">
        <f t="shared" si="14"/>
        <v>169863133</v>
      </c>
      <c r="M87" s="18">
        <f t="shared" si="14"/>
        <v>104347</v>
      </c>
      <c r="N87" s="18">
        <f t="shared" si="14"/>
        <v>104347</v>
      </c>
      <c r="O87" s="18">
        <f t="shared" si="14"/>
        <v>2304053</v>
      </c>
      <c r="P87" s="18">
        <f t="shared" si="14"/>
        <v>0</v>
      </c>
      <c r="Q87" s="18">
        <f t="shared" si="13"/>
        <v>172271533</v>
      </c>
    </row>
    <row r="88" spans="1:17" ht="24" customHeight="1" x14ac:dyDescent="0.2">
      <c r="A88" s="11"/>
      <c r="B88" s="12"/>
      <c r="C88" s="12" t="s">
        <v>57</v>
      </c>
      <c r="D88" s="12"/>
      <c r="E88" s="12"/>
      <c r="F88" s="13">
        <v>800254</v>
      </c>
      <c r="G88" s="14">
        <v>66039</v>
      </c>
      <c r="H88" s="14">
        <v>17118264</v>
      </c>
      <c r="I88" s="14">
        <v>-11738764</v>
      </c>
      <c r="J88" s="14">
        <f t="shared" ref="J88:J93" si="15">SUM(F88:I88)</f>
        <v>6245793</v>
      </c>
      <c r="K88" s="14">
        <v>0</v>
      </c>
      <c r="L88" s="14">
        <f t="shared" ref="L88:L93" si="16">J88+K88</f>
        <v>6245793</v>
      </c>
      <c r="M88" s="14">
        <v>-104347</v>
      </c>
      <c r="N88" s="14">
        <f t="shared" si="12"/>
        <v>-104347</v>
      </c>
      <c r="O88" s="14">
        <v>523961</v>
      </c>
      <c r="P88" s="14"/>
      <c r="Q88" s="14">
        <f t="shared" si="13"/>
        <v>6665407</v>
      </c>
    </row>
    <row r="89" spans="1:17" ht="24" customHeight="1" x14ac:dyDescent="0.2">
      <c r="A89" s="11"/>
      <c r="B89" s="12"/>
      <c r="C89" s="12" t="s">
        <v>58</v>
      </c>
      <c r="D89" s="12"/>
      <c r="E89" s="12"/>
      <c r="F89" s="13">
        <v>0</v>
      </c>
      <c r="G89" s="14">
        <v>0</v>
      </c>
      <c r="H89" s="14">
        <v>0</v>
      </c>
      <c r="I89" s="14">
        <v>0</v>
      </c>
      <c r="J89" s="14">
        <f t="shared" si="15"/>
        <v>0</v>
      </c>
      <c r="K89" s="14">
        <v>0</v>
      </c>
      <c r="L89" s="14">
        <f t="shared" si="16"/>
        <v>0</v>
      </c>
      <c r="M89" s="14">
        <v>0</v>
      </c>
      <c r="N89" s="14">
        <f t="shared" si="12"/>
        <v>0</v>
      </c>
      <c r="O89" s="14">
        <v>0</v>
      </c>
      <c r="P89" s="14"/>
      <c r="Q89" s="14">
        <f t="shared" si="13"/>
        <v>0</v>
      </c>
    </row>
    <row r="90" spans="1:17" ht="24" customHeight="1" x14ac:dyDescent="0.2">
      <c r="A90" s="11"/>
      <c r="B90" s="12"/>
      <c r="C90" s="12" t="s">
        <v>59</v>
      </c>
      <c r="D90" s="12"/>
      <c r="E90" s="12"/>
      <c r="F90" s="13">
        <v>0</v>
      </c>
      <c r="G90" s="14">
        <v>0</v>
      </c>
      <c r="H90" s="14">
        <v>0</v>
      </c>
      <c r="I90" s="14">
        <v>0</v>
      </c>
      <c r="J90" s="14">
        <f t="shared" si="15"/>
        <v>0</v>
      </c>
      <c r="K90" s="14">
        <v>0</v>
      </c>
      <c r="L90" s="14">
        <f t="shared" si="16"/>
        <v>0</v>
      </c>
      <c r="M90" s="14">
        <v>0</v>
      </c>
      <c r="N90" s="14">
        <f t="shared" si="12"/>
        <v>0</v>
      </c>
      <c r="O90" s="14">
        <v>0</v>
      </c>
      <c r="P90" s="14"/>
      <c r="Q90" s="14">
        <f t="shared" si="13"/>
        <v>0</v>
      </c>
    </row>
    <row r="91" spans="1:17" ht="24" customHeight="1" x14ac:dyDescent="0.2">
      <c r="A91" s="11"/>
      <c r="B91" s="12"/>
      <c r="C91" s="12" t="s">
        <v>60</v>
      </c>
      <c r="D91" s="12"/>
      <c r="E91" s="12"/>
      <c r="F91" s="13">
        <v>0</v>
      </c>
      <c r="G91" s="14">
        <v>0</v>
      </c>
      <c r="H91" s="14">
        <v>0</v>
      </c>
      <c r="I91" s="14">
        <v>0</v>
      </c>
      <c r="J91" s="14">
        <f t="shared" si="15"/>
        <v>0</v>
      </c>
      <c r="K91" s="14">
        <v>0</v>
      </c>
      <c r="L91" s="14">
        <f t="shared" si="16"/>
        <v>0</v>
      </c>
      <c r="M91" s="14">
        <v>0</v>
      </c>
      <c r="N91" s="14">
        <f t="shared" si="12"/>
        <v>0</v>
      </c>
      <c r="O91" s="14">
        <v>0</v>
      </c>
      <c r="P91" s="14"/>
      <c r="Q91" s="14">
        <f t="shared" si="13"/>
        <v>0</v>
      </c>
    </row>
    <row r="92" spans="1:17" ht="24" customHeight="1" x14ac:dyDescent="0.2">
      <c r="A92" s="11"/>
      <c r="B92" s="12"/>
      <c r="C92" s="12" t="s">
        <v>61</v>
      </c>
      <c r="D92" s="12"/>
      <c r="E92" s="12"/>
      <c r="F92" s="13">
        <v>0</v>
      </c>
      <c r="G92" s="14">
        <v>0</v>
      </c>
      <c r="H92" s="14">
        <v>0</v>
      </c>
      <c r="I92" s="14">
        <v>0</v>
      </c>
      <c r="J92" s="14">
        <f t="shared" si="15"/>
        <v>0</v>
      </c>
      <c r="K92" s="14">
        <v>0</v>
      </c>
      <c r="L92" s="14">
        <f t="shared" si="16"/>
        <v>0</v>
      </c>
      <c r="M92" s="14">
        <v>0</v>
      </c>
      <c r="N92" s="14">
        <f t="shared" si="12"/>
        <v>0</v>
      </c>
      <c r="O92" s="14">
        <v>0</v>
      </c>
      <c r="P92" s="14"/>
      <c r="Q92" s="14">
        <f t="shared" si="13"/>
        <v>0</v>
      </c>
    </row>
    <row r="93" spans="1:17" ht="24" customHeight="1" x14ac:dyDescent="0.2">
      <c r="A93" s="11"/>
      <c r="B93" s="12" t="s">
        <v>62</v>
      </c>
      <c r="C93" s="12"/>
      <c r="D93" s="12"/>
      <c r="E93" s="12"/>
      <c r="F93" s="13">
        <v>800254</v>
      </c>
      <c r="G93" s="14">
        <v>66039</v>
      </c>
      <c r="H93" s="14">
        <v>17118264</v>
      </c>
      <c r="I93" s="14">
        <v>-11738764</v>
      </c>
      <c r="J93" s="14">
        <f t="shared" si="15"/>
        <v>6245793</v>
      </c>
      <c r="K93" s="14">
        <v>0</v>
      </c>
      <c r="L93" s="14">
        <f t="shared" si="16"/>
        <v>6245793</v>
      </c>
      <c r="M93" s="14">
        <v>-104347</v>
      </c>
      <c r="N93" s="14">
        <f t="shared" si="12"/>
        <v>-104347</v>
      </c>
      <c r="O93" s="14">
        <v>523961</v>
      </c>
      <c r="P93" s="14"/>
      <c r="Q93" s="14">
        <f t="shared" si="13"/>
        <v>6665407</v>
      </c>
    </row>
    <row r="94" spans="1:17" ht="24" customHeight="1" x14ac:dyDescent="0.2">
      <c r="A94" s="11" t="s">
        <v>63</v>
      </c>
      <c r="B94" s="12"/>
      <c r="C94" s="12"/>
      <c r="D94" s="12"/>
      <c r="E94" s="12"/>
      <c r="F94" s="13"/>
      <c r="G94" s="14"/>
      <c r="H94" s="14"/>
      <c r="I94" s="14"/>
      <c r="J94" s="14"/>
      <c r="K94" s="14"/>
      <c r="L94" s="14"/>
      <c r="M94" s="14"/>
      <c r="N94" s="14"/>
      <c r="O94" s="14"/>
      <c r="P94" s="14"/>
      <c r="Q94" s="14"/>
    </row>
    <row r="95" spans="1:17" ht="24" customHeight="1" x14ac:dyDescent="0.2">
      <c r="A95" s="11"/>
      <c r="B95" s="12" t="s">
        <v>64</v>
      </c>
      <c r="C95" s="12"/>
      <c r="D95" s="12"/>
      <c r="E95" s="12"/>
      <c r="F95" s="13"/>
      <c r="G95" s="14"/>
      <c r="H95" s="14"/>
      <c r="I95" s="14"/>
      <c r="J95" s="14"/>
      <c r="K95" s="14"/>
      <c r="L95" s="14"/>
      <c r="M95" s="14"/>
      <c r="N95" s="14"/>
      <c r="O95" s="14"/>
      <c r="P95" s="14"/>
      <c r="Q95" s="14"/>
    </row>
    <row r="96" spans="1:17" ht="24" customHeight="1" x14ac:dyDescent="0.2">
      <c r="A96" s="11"/>
      <c r="B96" s="12"/>
      <c r="C96" s="12" t="s">
        <v>65</v>
      </c>
      <c r="D96" s="12"/>
      <c r="E96" s="12"/>
      <c r="F96" s="13">
        <v>0</v>
      </c>
      <c r="G96" s="14">
        <v>0</v>
      </c>
      <c r="H96" s="14">
        <v>0</v>
      </c>
      <c r="I96" s="14">
        <v>0</v>
      </c>
      <c r="J96" s="14">
        <f>SUM(F96:I96)</f>
        <v>0</v>
      </c>
      <c r="K96" s="14">
        <v>0</v>
      </c>
      <c r="L96" s="14">
        <f>J96+K96</f>
        <v>0</v>
      </c>
      <c r="M96" s="14">
        <v>0</v>
      </c>
      <c r="N96" s="14">
        <f>M96</f>
        <v>0</v>
      </c>
      <c r="O96" s="14">
        <v>0</v>
      </c>
      <c r="P96" s="14"/>
      <c r="Q96" s="14">
        <f>SUM(L96, N96, O96, P96)</f>
        <v>0</v>
      </c>
    </row>
    <row r="97" spans="1:17" ht="24" customHeight="1" x14ac:dyDescent="0.2">
      <c r="A97" s="11"/>
      <c r="B97" s="12"/>
      <c r="C97" s="12"/>
      <c r="D97" s="12" t="s">
        <v>66</v>
      </c>
      <c r="E97" s="12"/>
      <c r="F97" s="13">
        <v>0</v>
      </c>
      <c r="G97" s="14">
        <v>0</v>
      </c>
      <c r="H97" s="14">
        <v>0</v>
      </c>
      <c r="I97" s="14">
        <v>0</v>
      </c>
      <c r="J97" s="14">
        <f>SUM(F97:I97)</f>
        <v>0</v>
      </c>
      <c r="K97" s="14">
        <v>0</v>
      </c>
      <c r="L97" s="14">
        <f>J97+K97</f>
        <v>0</v>
      </c>
      <c r="M97" s="14">
        <v>0</v>
      </c>
      <c r="N97" s="14">
        <f>M97</f>
        <v>0</v>
      </c>
      <c r="O97" s="14">
        <v>0</v>
      </c>
      <c r="P97" s="14"/>
      <c r="Q97" s="14">
        <f>SUM(L97, N97, O97, P97)</f>
        <v>0</v>
      </c>
    </row>
    <row r="98" spans="1:17" ht="24" customHeight="1" x14ac:dyDescent="0.2">
      <c r="A98" s="11"/>
      <c r="B98" s="12"/>
      <c r="C98" s="12" t="s">
        <v>67</v>
      </c>
      <c r="D98" s="12"/>
      <c r="E98" s="12"/>
      <c r="F98" s="13">
        <v>0</v>
      </c>
      <c r="G98" s="14">
        <v>0</v>
      </c>
      <c r="H98" s="14">
        <v>0</v>
      </c>
      <c r="I98" s="14">
        <v>0</v>
      </c>
      <c r="J98" s="14">
        <f>SUM(F98:I98)</f>
        <v>0</v>
      </c>
      <c r="K98" s="14">
        <v>0</v>
      </c>
      <c r="L98" s="14">
        <f>J98+K98</f>
        <v>0</v>
      </c>
      <c r="M98" s="14">
        <v>0</v>
      </c>
      <c r="N98" s="14">
        <f>M98</f>
        <v>0</v>
      </c>
      <c r="O98" s="14">
        <v>0</v>
      </c>
      <c r="P98" s="14"/>
      <c r="Q98" s="14">
        <f>SUM(L98, N98, O98, P98)</f>
        <v>0</v>
      </c>
    </row>
    <row r="99" spans="1:17" ht="24" customHeight="1" x14ac:dyDescent="0.2">
      <c r="A99" s="11"/>
      <c r="B99" s="12" t="s">
        <v>68</v>
      </c>
      <c r="C99" s="12"/>
      <c r="D99" s="12"/>
      <c r="E99" s="12"/>
      <c r="F99" s="13"/>
      <c r="G99" s="14"/>
      <c r="H99" s="14"/>
      <c r="I99" s="14"/>
      <c r="J99" s="14"/>
      <c r="K99" s="14"/>
      <c r="L99" s="14"/>
      <c r="M99" s="14"/>
      <c r="N99" s="14"/>
      <c r="O99" s="14"/>
      <c r="P99" s="14"/>
      <c r="Q99" s="14"/>
    </row>
    <row r="100" spans="1:17" ht="24" customHeight="1" x14ac:dyDescent="0.2">
      <c r="A100" s="11"/>
      <c r="B100" s="12"/>
      <c r="C100" s="12" t="s">
        <v>69</v>
      </c>
      <c r="D100" s="12"/>
      <c r="E100" s="12"/>
      <c r="F100" s="13">
        <v>0</v>
      </c>
      <c r="G100" s="14">
        <v>0</v>
      </c>
      <c r="H100" s="14">
        <v>0</v>
      </c>
      <c r="I100" s="14">
        <v>0</v>
      </c>
      <c r="J100" s="14">
        <f t="shared" ref="J100:J109" si="17">SUM(F100:I100)</f>
        <v>0</v>
      </c>
      <c r="K100" s="14">
        <v>0</v>
      </c>
      <c r="L100" s="14">
        <f t="shared" ref="L100:L107" si="18">J100+K100</f>
        <v>0</v>
      </c>
      <c r="M100" s="14">
        <v>0</v>
      </c>
      <c r="N100" s="14">
        <f t="shared" ref="N100:N107" si="19">M100</f>
        <v>0</v>
      </c>
      <c r="O100" s="14">
        <v>0</v>
      </c>
      <c r="P100" s="14"/>
      <c r="Q100" s="14">
        <f t="shared" ref="Q100:Q111" si="20">SUM(L100, N100, O100, P100)</f>
        <v>0</v>
      </c>
    </row>
    <row r="101" spans="1:17" ht="24" customHeight="1" x14ac:dyDescent="0.2">
      <c r="A101" s="11"/>
      <c r="B101" s="12"/>
      <c r="C101" s="12"/>
      <c r="D101" s="12" t="s">
        <v>70</v>
      </c>
      <c r="E101" s="12"/>
      <c r="F101" s="13">
        <v>0</v>
      </c>
      <c r="G101" s="14">
        <v>0</v>
      </c>
      <c r="H101" s="14">
        <v>0</v>
      </c>
      <c r="I101" s="14">
        <v>0</v>
      </c>
      <c r="J101" s="14">
        <f t="shared" si="17"/>
        <v>0</v>
      </c>
      <c r="K101" s="14">
        <v>0</v>
      </c>
      <c r="L101" s="14">
        <f t="shared" si="18"/>
        <v>0</v>
      </c>
      <c r="M101" s="14">
        <v>0</v>
      </c>
      <c r="N101" s="14">
        <f t="shared" si="19"/>
        <v>0</v>
      </c>
      <c r="O101" s="14">
        <v>0</v>
      </c>
      <c r="P101" s="14"/>
      <c r="Q101" s="14">
        <f t="shared" si="20"/>
        <v>0</v>
      </c>
    </row>
    <row r="102" spans="1:17" ht="24" customHeight="1" x14ac:dyDescent="0.2">
      <c r="A102" s="11"/>
      <c r="B102" s="12"/>
      <c r="C102" s="12"/>
      <c r="D102" s="12" t="s">
        <v>71</v>
      </c>
      <c r="E102" s="12"/>
      <c r="F102" s="13">
        <v>0</v>
      </c>
      <c r="G102" s="14">
        <v>0</v>
      </c>
      <c r="H102" s="14">
        <v>0</v>
      </c>
      <c r="I102" s="14">
        <v>0</v>
      </c>
      <c r="J102" s="14">
        <f t="shared" si="17"/>
        <v>0</v>
      </c>
      <c r="K102" s="14">
        <v>0</v>
      </c>
      <c r="L102" s="14">
        <f t="shared" si="18"/>
        <v>0</v>
      </c>
      <c r="M102" s="14">
        <v>0</v>
      </c>
      <c r="N102" s="14">
        <f t="shared" si="19"/>
        <v>0</v>
      </c>
      <c r="O102" s="14">
        <v>0</v>
      </c>
      <c r="P102" s="14"/>
      <c r="Q102" s="14">
        <f t="shared" si="20"/>
        <v>0</v>
      </c>
    </row>
    <row r="103" spans="1:17" ht="24" customHeight="1" x14ac:dyDescent="0.2">
      <c r="A103" s="11"/>
      <c r="B103" s="12"/>
      <c r="C103" s="12" t="s">
        <v>72</v>
      </c>
      <c r="D103" s="12"/>
      <c r="E103" s="12"/>
      <c r="F103" s="13">
        <v>0</v>
      </c>
      <c r="G103" s="14">
        <v>0</v>
      </c>
      <c r="H103" s="14">
        <v>0</v>
      </c>
      <c r="I103" s="14">
        <v>0</v>
      </c>
      <c r="J103" s="14">
        <f t="shared" si="17"/>
        <v>0</v>
      </c>
      <c r="K103" s="14">
        <v>0</v>
      </c>
      <c r="L103" s="14">
        <f t="shared" si="18"/>
        <v>0</v>
      </c>
      <c r="M103" s="14">
        <v>0</v>
      </c>
      <c r="N103" s="14">
        <f t="shared" si="19"/>
        <v>0</v>
      </c>
      <c r="O103" s="14">
        <v>0</v>
      </c>
      <c r="P103" s="14"/>
      <c r="Q103" s="14">
        <f t="shared" si="20"/>
        <v>0</v>
      </c>
    </row>
    <row r="104" spans="1:17" ht="24" customHeight="1" x14ac:dyDescent="0.2">
      <c r="A104" s="11"/>
      <c r="B104" s="12"/>
      <c r="C104" s="12"/>
      <c r="D104" s="12" t="s">
        <v>73</v>
      </c>
      <c r="E104" s="12"/>
      <c r="F104" s="13">
        <v>0</v>
      </c>
      <c r="G104" s="14">
        <v>0</v>
      </c>
      <c r="H104" s="14">
        <v>0</v>
      </c>
      <c r="I104" s="14">
        <v>0</v>
      </c>
      <c r="J104" s="14">
        <f t="shared" si="17"/>
        <v>0</v>
      </c>
      <c r="K104" s="14">
        <v>0</v>
      </c>
      <c r="L104" s="14">
        <f t="shared" si="18"/>
        <v>0</v>
      </c>
      <c r="M104" s="14">
        <v>0</v>
      </c>
      <c r="N104" s="14">
        <f t="shared" si="19"/>
        <v>0</v>
      </c>
      <c r="O104" s="14">
        <v>0</v>
      </c>
      <c r="P104" s="14"/>
      <c r="Q104" s="14">
        <f t="shared" si="20"/>
        <v>0</v>
      </c>
    </row>
    <row r="105" spans="1:17" ht="24" customHeight="1" x14ac:dyDescent="0.2">
      <c r="A105" s="11"/>
      <c r="B105" s="12"/>
      <c r="C105" s="12" t="s">
        <v>74</v>
      </c>
      <c r="D105" s="12"/>
      <c r="E105" s="12"/>
      <c r="F105" s="13">
        <v>0</v>
      </c>
      <c r="G105" s="14">
        <v>0</v>
      </c>
      <c r="H105" s="14">
        <v>0</v>
      </c>
      <c r="I105" s="14">
        <v>0</v>
      </c>
      <c r="J105" s="14">
        <f t="shared" si="17"/>
        <v>0</v>
      </c>
      <c r="K105" s="14">
        <v>0</v>
      </c>
      <c r="L105" s="14">
        <f t="shared" si="18"/>
        <v>0</v>
      </c>
      <c r="M105" s="14">
        <v>0</v>
      </c>
      <c r="N105" s="14">
        <f t="shared" si="19"/>
        <v>0</v>
      </c>
      <c r="O105" s="14">
        <v>0</v>
      </c>
      <c r="P105" s="14"/>
      <c r="Q105" s="14">
        <f t="shared" si="20"/>
        <v>0</v>
      </c>
    </row>
    <row r="106" spans="1:17" ht="24" customHeight="1" x14ac:dyDescent="0.2">
      <c r="A106" s="11"/>
      <c r="B106" s="12" t="s">
        <v>75</v>
      </c>
      <c r="C106" s="12"/>
      <c r="D106" s="12"/>
      <c r="E106" s="12"/>
      <c r="F106" s="13">
        <v>0</v>
      </c>
      <c r="G106" s="14">
        <v>0</v>
      </c>
      <c r="H106" s="14">
        <v>0</v>
      </c>
      <c r="I106" s="14">
        <v>0</v>
      </c>
      <c r="J106" s="14">
        <f t="shared" si="17"/>
        <v>0</v>
      </c>
      <c r="K106" s="14">
        <v>0</v>
      </c>
      <c r="L106" s="14">
        <f t="shared" si="18"/>
        <v>0</v>
      </c>
      <c r="M106" s="14">
        <v>0</v>
      </c>
      <c r="N106" s="14">
        <f t="shared" si="19"/>
        <v>0</v>
      </c>
      <c r="O106" s="14">
        <v>0</v>
      </c>
      <c r="P106" s="14"/>
      <c r="Q106" s="14">
        <f t="shared" si="20"/>
        <v>0</v>
      </c>
    </row>
    <row r="107" spans="1:17" ht="24" customHeight="1" x14ac:dyDescent="0.2">
      <c r="A107" s="11" t="s">
        <v>76</v>
      </c>
      <c r="B107" s="12"/>
      <c r="C107" s="12"/>
      <c r="D107" s="12"/>
      <c r="E107" s="12"/>
      <c r="F107" s="13">
        <v>800254</v>
      </c>
      <c r="G107" s="14">
        <v>66039</v>
      </c>
      <c r="H107" s="14">
        <v>17118264</v>
      </c>
      <c r="I107" s="14">
        <v>-11738764</v>
      </c>
      <c r="J107" s="14">
        <f t="shared" si="17"/>
        <v>6245793</v>
      </c>
      <c r="K107" s="14">
        <v>0</v>
      </c>
      <c r="L107" s="14">
        <f t="shared" si="18"/>
        <v>6245793</v>
      </c>
      <c r="M107" s="14">
        <v>-104347</v>
      </c>
      <c r="N107" s="14">
        <f t="shared" si="19"/>
        <v>-104347</v>
      </c>
      <c r="O107" s="14">
        <v>523961</v>
      </c>
      <c r="P107" s="14"/>
      <c r="Q107" s="14">
        <f t="shared" si="20"/>
        <v>6665407</v>
      </c>
    </row>
    <row r="108" spans="1:17" ht="24" customHeight="1" x14ac:dyDescent="0.2">
      <c r="A108" s="11"/>
      <c r="B108" s="12" t="s">
        <v>77</v>
      </c>
      <c r="C108" s="12"/>
      <c r="D108" s="12"/>
      <c r="E108" s="12"/>
      <c r="F108" s="13">
        <v>0</v>
      </c>
      <c r="G108" s="14">
        <v>0</v>
      </c>
      <c r="H108" s="14">
        <v>0</v>
      </c>
      <c r="I108" s="14">
        <v>0</v>
      </c>
      <c r="J108" s="14">
        <f t="shared" si="17"/>
        <v>0</v>
      </c>
      <c r="K108" s="14">
        <v>0</v>
      </c>
      <c r="L108" s="14">
        <f>J108+K108 + 0</f>
        <v>0</v>
      </c>
      <c r="M108" s="14">
        <v>0</v>
      </c>
      <c r="N108" s="14">
        <f>M108 + 0</f>
        <v>0</v>
      </c>
      <c r="O108" s="14">
        <v>0</v>
      </c>
      <c r="P108" s="14"/>
      <c r="Q108" s="14">
        <f t="shared" si="20"/>
        <v>0</v>
      </c>
    </row>
    <row r="109" spans="1:17" ht="24" customHeight="1" x14ac:dyDescent="0.2">
      <c r="A109" s="11" t="s">
        <v>78</v>
      </c>
      <c r="B109" s="12"/>
      <c r="C109" s="12"/>
      <c r="D109" s="12"/>
      <c r="E109" s="12"/>
      <c r="F109" s="13">
        <v>800254</v>
      </c>
      <c r="G109" s="14">
        <v>66039</v>
      </c>
      <c r="H109" s="14">
        <v>17118264</v>
      </c>
      <c r="I109" s="14">
        <v>-11738764</v>
      </c>
      <c r="J109" s="14">
        <f t="shared" si="17"/>
        <v>6245793</v>
      </c>
      <c r="K109" s="14">
        <v>0</v>
      </c>
      <c r="L109" s="14">
        <f>J109+K109 + 0</f>
        <v>6245793</v>
      </c>
      <c r="M109" s="14">
        <v>-104347</v>
      </c>
      <c r="N109" s="14">
        <f>M109 + 0</f>
        <v>-104347</v>
      </c>
      <c r="O109" s="14">
        <v>523961</v>
      </c>
      <c r="P109" s="14"/>
      <c r="Q109" s="14">
        <f t="shared" si="20"/>
        <v>6665407</v>
      </c>
    </row>
    <row r="110" spans="1:17" ht="24" customHeight="1" x14ac:dyDescent="0.2">
      <c r="A110" s="11" t="s">
        <v>79</v>
      </c>
      <c r="B110" s="12"/>
      <c r="C110" s="12"/>
      <c r="D110" s="12"/>
      <c r="E110" s="12"/>
      <c r="F110" s="13"/>
      <c r="G110" s="14"/>
      <c r="H110" s="14"/>
      <c r="I110" s="14"/>
      <c r="J110" s="14"/>
      <c r="K110" s="14"/>
      <c r="L110" s="14">
        <v>24943353</v>
      </c>
      <c r="M110" s="14"/>
      <c r="N110" s="14">
        <v>0</v>
      </c>
      <c r="O110" s="14">
        <v>2504203</v>
      </c>
      <c r="P110" s="14"/>
      <c r="Q110" s="14">
        <f t="shared" si="20"/>
        <v>27447556</v>
      </c>
    </row>
    <row r="111" spans="1:17" ht="24" customHeight="1" x14ac:dyDescent="0.2">
      <c r="A111" s="11" t="s">
        <v>80</v>
      </c>
      <c r="B111" s="12"/>
      <c r="C111" s="12"/>
      <c r="D111" s="12"/>
      <c r="E111" s="12"/>
      <c r="F111" s="13"/>
      <c r="G111" s="14"/>
      <c r="H111" s="14"/>
      <c r="I111" s="14"/>
      <c r="J111" s="14"/>
      <c r="K111" s="14"/>
      <c r="L111" s="14">
        <f>L109+L110</f>
        <v>31189146</v>
      </c>
      <c r="M111" s="14"/>
      <c r="N111" s="14">
        <f>N109+N110</f>
        <v>-104347</v>
      </c>
      <c r="O111" s="14">
        <v>3028164</v>
      </c>
      <c r="P111" s="14"/>
      <c r="Q111" s="35">
        <f t="shared" si="20"/>
        <v>34112963</v>
      </c>
    </row>
    <row r="112" spans="1:17" ht="24" customHeight="1" x14ac:dyDescent="0.2">
      <c r="A112" s="11" t="s">
        <v>81</v>
      </c>
      <c r="B112" s="12"/>
      <c r="C112" s="12"/>
      <c r="D112" s="12"/>
      <c r="E112" s="12"/>
      <c r="F112" s="13"/>
      <c r="G112" s="14"/>
      <c r="H112" s="14"/>
      <c r="I112" s="14"/>
      <c r="J112" s="14"/>
      <c r="K112" s="14"/>
      <c r="L112" s="14"/>
      <c r="M112" s="14"/>
      <c r="N112" s="14"/>
      <c r="O112" s="14"/>
      <c r="P112" s="14"/>
      <c r="Q112" s="14"/>
    </row>
    <row r="113" spans="1:17" ht="24" customHeight="1" x14ac:dyDescent="0.2">
      <c r="A113" s="11" t="s">
        <v>82</v>
      </c>
      <c r="B113" s="12"/>
      <c r="C113" s="12"/>
      <c r="D113" s="12"/>
      <c r="E113" s="12"/>
      <c r="F113" s="13"/>
      <c r="G113" s="14"/>
      <c r="H113" s="14"/>
      <c r="I113" s="14"/>
      <c r="J113" s="14"/>
      <c r="K113" s="14"/>
      <c r="L113" s="14"/>
      <c r="M113" s="14"/>
      <c r="N113" s="14"/>
      <c r="O113" s="14"/>
      <c r="P113" s="14"/>
      <c r="Q113" s="14"/>
    </row>
    <row r="114" spans="1:17" ht="24" customHeight="1" x14ac:dyDescent="0.2">
      <c r="A114" s="11"/>
      <c r="B114" s="12" t="s">
        <v>83</v>
      </c>
      <c r="C114" s="12"/>
      <c r="D114" s="12"/>
      <c r="E114" s="12"/>
      <c r="F114" s="13">
        <v>0</v>
      </c>
      <c r="G114" s="14">
        <v>0</v>
      </c>
      <c r="H114" s="14">
        <v>0</v>
      </c>
      <c r="I114" s="14">
        <v>0</v>
      </c>
      <c r="J114" s="14">
        <f>SUM(F114:I114)</f>
        <v>0</v>
      </c>
      <c r="K114" s="14">
        <v>0</v>
      </c>
      <c r="L114" s="14">
        <f>J114+K114</f>
        <v>0</v>
      </c>
      <c r="M114" s="14">
        <v>0</v>
      </c>
      <c r="N114" s="14">
        <f>M114</f>
        <v>0</v>
      </c>
      <c r="O114" s="14">
        <v>0</v>
      </c>
      <c r="P114" s="14"/>
      <c r="Q114" s="14">
        <f>SUM(L114, N114, O114, P114)</f>
        <v>0</v>
      </c>
    </row>
    <row r="115" spans="1:17" ht="24" customHeight="1" x14ac:dyDescent="0.2">
      <c r="A115" s="11" t="s">
        <v>84</v>
      </c>
      <c r="B115" s="12"/>
      <c r="C115" s="12"/>
      <c r="D115" s="12"/>
      <c r="E115" s="12"/>
      <c r="F115" s="13"/>
      <c r="G115" s="14"/>
      <c r="H115" s="14"/>
      <c r="I115" s="14"/>
      <c r="J115" s="14"/>
      <c r="K115" s="14"/>
      <c r="L115" s="14"/>
      <c r="M115" s="14"/>
      <c r="N115" s="14"/>
      <c r="O115" s="14"/>
      <c r="P115" s="14"/>
      <c r="Q115" s="14"/>
    </row>
    <row r="116" spans="1:17" ht="24" customHeight="1" x14ac:dyDescent="0.2">
      <c r="A116" s="11"/>
      <c r="B116" s="12" t="s">
        <v>85</v>
      </c>
      <c r="C116" s="12"/>
      <c r="D116" s="12"/>
      <c r="E116" s="12"/>
      <c r="F116" s="13">
        <v>0</v>
      </c>
      <c r="G116" s="14">
        <v>0</v>
      </c>
      <c r="H116" s="14">
        <v>0</v>
      </c>
      <c r="I116" s="14">
        <v>0</v>
      </c>
      <c r="J116" s="14">
        <f>SUM(F116:I116)</f>
        <v>0</v>
      </c>
      <c r="K116" s="14">
        <v>0</v>
      </c>
      <c r="L116" s="14">
        <f>J116+K116</f>
        <v>0</v>
      </c>
      <c r="M116" s="14">
        <v>0</v>
      </c>
      <c r="N116" s="14">
        <f>M116</f>
        <v>0</v>
      </c>
      <c r="O116" s="14">
        <v>0</v>
      </c>
      <c r="P116" s="14"/>
      <c r="Q116" s="14">
        <f>SUM(L116, N116, O116, P116)</f>
        <v>0</v>
      </c>
    </row>
    <row r="117" spans="1:17" ht="24" customHeight="1" x14ac:dyDescent="0.2">
      <c r="A117" s="11" t="s">
        <v>86</v>
      </c>
      <c r="B117" s="12"/>
      <c r="C117" s="12"/>
      <c r="D117" s="12"/>
      <c r="E117" s="12"/>
      <c r="F117" s="13">
        <v>0</v>
      </c>
      <c r="G117" s="14">
        <v>0</v>
      </c>
      <c r="H117" s="14">
        <v>0</v>
      </c>
      <c r="I117" s="14">
        <v>0</v>
      </c>
      <c r="J117" s="14">
        <f>SUM(F117:I117)</f>
        <v>0</v>
      </c>
      <c r="K117" s="14">
        <v>0</v>
      </c>
      <c r="L117" s="14">
        <f>J117+K117</f>
        <v>0</v>
      </c>
      <c r="M117" s="14">
        <v>0</v>
      </c>
      <c r="N117" s="14">
        <f>M117</f>
        <v>0</v>
      </c>
      <c r="O117" s="14">
        <v>0</v>
      </c>
      <c r="P117" s="14"/>
      <c r="Q117" s="14">
        <f>SUM(L117, N117, O117, P117)</f>
        <v>0</v>
      </c>
    </row>
    <row r="118" spans="1:17" ht="24" customHeight="1" x14ac:dyDescent="0.2">
      <c r="A118" s="11" t="s">
        <v>87</v>
      </c>
      <c r="B118" s="12"/>
      <c r="C118" s="12"/>
      <c r="D118" s="12"/>
      <c r="E118" s="12"/>
      <c r="F118" s="13"/>
      <c r="G118" s="14"/>
      <c r="H118" s="14"/>
      <c r="I118" s="14"/>
      <c r="J118" s="14"/>
      <c r="K118" s="14"/>
      <c r="L118" s="14">
        <v>0</v>
      </c>
      <c r="M118" s="14"/>
      <c r="N118" s="14">
        <v>0</v>
      </c>
      <c r="O118" s="14">
        <v>0</v>
      </c>
      <c r="P118" s="14"/>
      <c r="Q118" s="14">
        <f>SUM(L118, N118, O118, P118)</f>
        <v>0</v>
      </c>
    </row>
    <row r="119" spans="1:17" ht="24" customHeight="1" x14ac:dyDescent="0.2">
      <c r="A119" s="11" t="s">
        <v>88</v>
      </c>
      <c r="B119" s="12"/>
      <c r="C119" s="12"/>
      <c r="D119" s="12"/>
      <c r="E119" s="12"/>
      <c r="F119" s="13"/>
      <c r="G119" s="14"/>
      <c r="H119" s="14"/>
      <c r="I119" s="14"/>
      <c r="J119" s="14"/>
      <c r="K119" s="14"/>
      <c r="L119" s="14">
        <f>L117+L118</f>
        <v>0</v>
      </c>
      <c r="M119" s="14"/>
      <c r="N119" s="14">
        <f>N117+N118</f>
        <v>0</v>
      </c>
      <c r="O119" s="14">
        <v>0</v>
      </c>
      <c r="P119" s="14"/>
      <c r="Q119" s="14">
        <f>SUM(L119, N119, O119, P119)</f>
        <v>0</v>
      </c>
    </row>
    <row r="120" spans="1:17" ht="24" customHeight="1" x14ac:dyDescent="0.2">
      <c r="A120" s="15" t="s">
        <v>89</v>
      </c>
      <c r="B120" s="16"/>
      <c r="C120" s="16"/>
      <c r="D120" s="16"/>
      <c r="E120" s="16"/>
      <c r="F120" s="19"/>
      <c r="G120" s="20"/>
      <c r="H120" s="20"/>
      <c r="I120" s="20"/>
      <c r="J120" s="20"/>
      <c r="K120" s="20"/>
      <c r="L120" s="20">
        <f>L111+L119</f>
        <v>31189146</v>
      </c>
      <c r="M120" s="20"/>
      <c r="N120" s="20">
        <f>N111+N119</f>
        <v>-104347</v>
      </c>
      <c r="O120" s="20">
        <v>3028164</v>
      </c>
      <c r="P120" s="20"/>
      <c r="Q120" s="20">
        <f>SUM(L120, N120, O120, P120)</f>
        <v>34112963</v>
      </c>
    </row>
  </sheetData>
  <mergeCells count="11">
    <mergeCell ref="A4:E6"/>
    <mergeCell ref="F5:J5"/>
    <mergeCell ref="K5:K6"/>
    <mergeCell ref="L5:L6"/>
    <mergeCell ref="F4:L4"/>
    <mergeCell ref="Q4:Q6"/>
    <mergeCell ref="M5:M6"/>
    <mergeCell ref="N5:N6"/>
    <mergeCell ref="M4:N4"/>
    <mergeCell ref="O4:O6"/>
    <mergeCell ref="P4:P6"/>
  </mergeCells>
  <phoneticPr fontId="1"/>
  <pageMargins left="0.59055118110236227" right="0.59055118110236227" top="0.59055118110236227" bottom="0.47244094488188981" header="0.51181102362204722" footer="0.51181102362204722"/>
  <pageSetup paperSize="9" scale="34" orientation="landscape" r:id="rId1"/>
  <headerFooter alignWithMargins="0"/>
  <rowBreaks count="1" manualBreakCount="1">
    <brk id="63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正味財産増減計算書内訳表</vt:lpstr>
      <vt:lpstr>正味財産増減計算書内訳表!Print_Titles</vt:lpstr>
    </vt:vector>
  </TitlesOfParts>
  <Company>NRI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NRI</dc:creator>
  <cp:lastModifiedBy>sjc02</cp:lastModifiedBy>
  <cp:lastPrinted>2022-04-20T06:11:58Z</cp:lastPrinted>
  <dcterms:created xsi:type="dcterms:W3CDTF">1997-01-08T22:48:59Z</dcterms:created>
  <dcterms:modified xsi:type="dcterms:W3CDTF">2022-04-20T06:12:01Z</dcterms:modified>
</cp:coreProperties>
</file>