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c02\Desktop\令和4年度定時総会\"/>
    </mc:Choice>
  </mc:AlternateContent>
  <xr:revisionPtr revIDLastSave="0" documentId="13_ncr:1_{1AA070B8-982D-43B0-9EFB-D447C6AB393B}" xr6:coauthVersionLast="47" xr6:coauthVersionMax="47" xr10:uidLastSave="{00000000-0000-0000-0000-000000000000}"/>
  <bookViews>
    <workbookView xWindow="-120" yWindow="-120" windowWidth="20730" windowHeight="11160" activeTab="1" xr2:uid="{35E0E069-22C9-4524-9AB7-3D025F2152D0}"/>
  </bookViews>
  <sheets>
    <sheet name="収支予算" sheetId="1" r:id="rId1"/>
    <sheet name="注記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2" l="1"/>
  <c r="J12" i="2"/>
  <c r="I12" i="2"/>
  <c r="H12" i="2"/>
  <c r="G12" i="2"/>
  <c r="F12" i="2"/>
  <c r="L11" i="2"/>
  <c r="L10" i="2"/>
  <c r="L9" i="2"/>
  <c r="L8" i="2"/>
  <c r="L7" i="2"/>
  <c r="L6" i="2"/>
  <c r="L12" i="2" s="1"/>
  <c r="E96" i="1" l="1"/>
  <c r="E97" i="1" s="1"/>
  <c r="G97" i="1" s="1"/>
  <c r="G95" i="1"/>
  <c r="E94" i="1"/>
  <c r="G94" i="1" s="1"/>
  <c r="G96" i="1" s="1"/>
  <c r="G93" i="1"/>
  <c r="G92" i="1"/>
  <c r="G91" i="1"/>
  <c r="G90" i="1"/>
  <c r="G89" i="1"/>
  <c r="E86" i="1"/>
  <c r="G86" i="1" s="1"/>
  <c r="G84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E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E36" i="1"/>
  <c r="E83" i="1" s="1"/>
  <c r="E33" i="1"/>
  <c r="G33" i="1" s="1"/>
  <c r="G32" i="1"/>
  <c r="G31" i="1"/>
  <c r="E30" i="1"/>
  <c r="G30" i="1" s="1"/>
  <c r="G29" i="1"/>
  <c r="E28" i="1"/>
  <c r="G28" i="1" s="1"/>
  <c r="G27" i="1"/>
  <c r="E26" i="1"/>
  <c r="G26" i="1" s="1"/>
  <c r="G25" i="1"/>
  <c r="G24" i="1"/>
  <c r="G23" i="1"/>
  <c r="E22" i="1"/>
  <c r="G22" i="1" s="1"/>
  <c r="G21" i="1"/>
  <c r="E20" i="1"/>
  <c r="G20" i="1" s="1"/>
  <c r="G19" i="1"/>
  <c r="G18" i="1"/>
  <c r="E18" i="1"/>
  <c r="G17" i="1"/>
  <c r="G16" i="1"/>
  <c r="G15" i="1"/>
  <c r="E14" i="1"/>
  <c r="G14" i="1" s="1"/>
  <c r="G13" i="1"/>
  <c r="G12" i="1"/>
  <c r="E12" i="1"/>
  <c r="G11" i="1"/>
  <c r="G10" i="1"/>
  <c r="G9" i="1"/>
  <c r="E8" i="1"/>
  <c r="G8" i="1" s="1"/>
  <c r="G36" i="1" l="1"/>
  <c r="G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sl7</author>
  </authors>
  <commentList>
    <comment ref="G8" authorId="0" shapeId="0" xr:uid="{406BA0AE-13D5-44DC-A3FA-DC7221372932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9.9％ﾏｲﾅｽ</t>
        </r>
      </text>
    </comment>
    <comment ref="G11" authorId="0" shapeId="0" xr:uid="{65331F78-4CEB-4867-8377-43B78A06C9B4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12％→15％</t>
        </r>
      </text>
    </comment>
    <comment ref="G21" authorId="0" shapeId="0" xr:uid="{F48D6280-6510-45D8-B3E3-152C5DA0AFB1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305人　中長期計画より</t>
        </r>
      </text>
    </comment>
    <comment ref="G26" authorId="0" shapeId="0" xr:uid="{BA2488F0-0523-4A14-B4C3-6ED065DEDA1B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305人×1,300円
</t>
        </r>
      </text>
    </comment>
    <comment ref="G37" authorId="0" shapeId="0" xr:uid="{987C1428-349C-4636-BB22-6BA8E00F6C12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約9.6％ﾏｲﾅｽ</t>
        </r>
      </text>
    </comment>
    <comment ref="E95" authorId="0" shapeId="0" xr:uid="{2AAD0CA2-049F-4B66-A75F-80A1EAE83F70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補正金額
960,528
</t>
        </r>
      </text>
    </comment>
  </commentList>
</comments>
</file>

<file path=xl/sharedStrings.xml><?xml version="1.0" encoding="utf-8"?>
<sst xmlns="http://schemas.openxmlformats.org/spreadsheetml/2006/main" count="126" uniqueCount="100">
  <si>
    <t>令和4年度収支予算書</t>
    <rPh sb="0" eb="2">
      <t>レイワ</t>
    </rPh>
    <rPh sb="3" eb="5">
      <t>ネンド</t>
    </rPh>
    <rPh sb="5" eb="7">
      <t>シュウシ</t>
    </rPh>
    <rPh sb="7" eb="9">
      <t>ヨサン</t>
    </rPh>
    <rPh sb="9" eb="10">
      <t>ショ</t>
    </rPh>
    <phoneticPr fontId="5"/>
  </si>
  <si>
    <t>令和4年4月1日から令和5年3月31日まで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5"/>
  </si>
  <si>
    <t>(単位：円）</t>
    <rPh sb="1" eb="3">
      <t>タンイ</t>
    </rPh>
    <rPh sb="4" eb="5">
      <t>エン</t>
    </rPh>
    <phoneticPr fontId="5"/>
  </si>
  <si>
    <t>科　　　　　　　目</t>
    <rPh sb="0" eb="1">
      <t>カ</t>
    </rPh>
    <rPh sb="8" eb="9">
      <t>メ</t>
    </rPh>
    <phoneticPr fontId="5"/>
  </si>
  <si>
    <t>予算額</t>
    <rPh sb="0" eb="3">
      <t>ヨサンガク</t>
    </rPh>
    <phoneticPr fontId="5"/>
  </si>
  <si>
    <t>前年度予算額</t>
    <rPh sb="0" eb="3">
      <t>ゼンネンド</t>
    </rPh>
    <rPh sb="3" eb="6">
      <t>ヨサンガク</t>
    </rPh>
    <phoneticPr fontId="5"/>
  </si>
  <si>
    <t>増減</t>
    <rPh sb="0" eb="2">
      <t>ゾウゲン</t>
    </rPh>
    <phoneticPr fontId="5"/>
  </si>
  <si>
    <t>Ⅰ</t>
    <phoneticPr fontId="5"/>
  </si>
  <si>
    <t>一般正味財産増減の部</t>
    <rPh sb="0" eb="2">
      <t>イッパン</t>
    </rPh>
    <rPh sb="2" eb="4">
      <t>ショウミ</t>
    </rPh>
    <rPh sb="4" eb="6">
      <t>ザイサン</t>
    </rPh>
    <rPh sb="6" eb="8">
      <t>ゾウゲン</t>
    </rPh>
    <rPh sb="9" eb="10">
      <t>ブ</t>
    </rPh>
    <phoneticPr fontId="5"/>
  </si>
  <si>
    <t>経常増減の部</t>
    <rPh sb="0" eb="2">
      <t>ケイジョウ</t>
    </rPh>
    <rPh sb="2" eb="4">
      <t>ゾウゲン</t>
    </rPh>
    <rPh sb="5" eb="6">
      <t>ブ</t>
    </rPh>
    <phoneticPr fontId="5"/>
  </si>
  <si>
    <t>⑴　経常収益</t>
    <rPh sb="2" eb="4">
      <t>ケイジョウ</t>
    </rPh>
    <rPh sb="4" eb="6">
      <t>シュウエキ</t>
    </rPh>
    <phoneticPr fontId="5"/>
  </si>
  <si>
    <t>　</t>
    <phoneticPr fontId="5"/>
  </si>
  <si>
    <t>受託事業収益</t>
    <rPh sb="0" eb="2">
      <t>ジュタク</t>
    </rPh>
    <rPh sb="2" eb="4">
      <t>ジギョウ</t>
    </rPh>
    <rPh sb="4" eb="6">
      <t>シュウエキ</t>
    </rPh>
    <phoneticPr fontId="5"/>
  </si>
  <si>
    <t>受取配分金</t>
    <rPh sb="0" eb="2">
      <t>ウケトリ</t>
    </rPh>
    <rPh sb="2" eb="5">
      <t>ハイブンキン</t>
    </rPh>
    <phoneticPr fontId="5"/>
  </si>
  <si>
    <t>受取材料費等</t>
    <rPh sb="0" eb="2">
      <t>ウケトリ</t>
    </rPh>
    <rPh sb="2" eb="5">
      <t>ザイリョウヒ</t>
    </rPh>
    <rPh sb="5" eb="6">
      <t>トウ</t>
    </rPh>
    <phoneticPr fontId="5"/>
  </si>
  <si>
    <t>受取事務費</t>
    <rPh sb="0" eb="2">
      <t>ウケトリ</t>
    </rPh>
    <rPh sb="2" eb="5">
      <t>ジムヒ</t>
    </rPh>
    <phoneticPr fontId="5"/>
  </si>
  <si>
    <t>労働者派遣事業等受託収益</t>
    <rPh sb="0" eb="3">
      <t>ロウドウシャ</t>
    </rPh>
    <rPh sb="3" eb="5">
      <t>ハケン</t>
    </rPh>
    <rPh sb="5" eb="8">
      <t>ジギョウトウ</t>
    </rPh>
    <rPh sb="8" eb="10">
      <t>ジュタク</t>
    </rPh>
    <rPh sb="10" eb="12">
      <t>シュウエキ</t>
    </rPh>
    <phoneticPr fontId="5"/>
  </si>
  <si>
    <t>労働者派遣事業受託収益</t>
    <rPh sb="0" eb="3">
      <t>ロウドウシャ</t>
    </rPh>
    <rPh sb="3" eb="5">
      <t>ハケン</t>
    </rPh>
    <rPh sb="5" eb="7">
      <t>ジギョウ</t>
    </rPh>
    <rPh sb="7" eb="9">
      <t>ジュタク</t>
    </rPh>
    <rPh sb="9" eb="11">
      <t>シュウエキ</t>
    </rPh>
    <phoneticPr fontId="5"/>
  </si>
  <si>
    <t>独自事業収益</t>
    <rPh sb="0" eb="2">
      <t>ドクジ</t>
    </rPh>
    <rPh sb="2" eb="4">
      <t>ジギョウ</t>
    </rPh>
    <rPh sb="4" eb="6">
      <t>シュウエキ</t>
    </rPh>
    <phoneticPr fontId="5"/>
  </si>
  <si>
    <t>受託事業収益(施設の管理業務）</t>
    <rPh sb="0" eb="2">
      <t>ジュタク</t>
    </rPh>
    <rPh sb="2" eb="4">
      <t>ジギョウ</t>
    </rPh>
    <rPh sb="4" eb="6">
      <t>シュウエキ</t>
    </rPh>
    <rPh sb="7" eb="9">
      <t>シセツ</t>
    </rPh>
    <rPh sb="10" eb="12">
      <t>カンリ</t>
    </rPh>
    <rPh sb="12" eb="14">
      <t>ギョウム</t>
    </rPh>
    <phoneticPr fontId="5"/>
  </si>
  <si>
    <t>受取会費</t>
    <rPh sb="0" eb="2">
      <t>ウケトリ</t>
    </rPh>
    <rPh sb="2" eb="4">
      <t>カイヒ</t>
    </rPh>
    <phoneticPr fontId="5"/>
  </si>
  <si>
    <t>正会員受取会費</t>
    <rPh sb="0" eb="3">
      <t>セイカイイン</t>
    </rPh>
    <rPh sb="3" eb="5">
      <t>ウケトリ</t>
    </rPh>
    <rPh sb="5" eb="7">
      <t>カイヒ</t>
    </rPh>
    <phoneticPr fontId="5"/>
  </si>
  <si>
    <t>受取補助金等</t>
    <rPh sb="0" eb="2">
      <t>ウケトリ</t>
    </rPh>
    <rPh sb="2" eb="5">
      <t>ホジョキン</t>
    </rPh>
    <rPh sb="5" eb="6">
      <t>トウ</t>
    </rPh>
    <phoneticPr fontId="5"/>
  </si>
  <si>
    <t>受取連合交付金</t>
    <rPh sb="0" eb="2">
      <t>ウケトリ</t>
    </rPh>
    <rPh sb="2" eb="4">
      <t>レンゴウ</t>
    </rPh>
    <rPh sb="4" eb="7">
      <t>コウフキン</t>
    </rPh>
    <phoneticPr fontId="5"/>
  </si>
  <si>
    <t>受取県補助金</t>
    <rPh sb="0" eb="2">
      <t>ウケトリ</t>
    </rPh>
    <rPh sb="2" eb="3">
      <t>ケン</t>
    </rPh>
    <rPh sb="3" eb="6">
      <t>ホジョキン</t>
    </rPh>
    <phoneticPr fontId="5"/>
  </si>
  <si>
    <t>受取市町村補助金</t>
    <rPh sb="0" eb="2">
      <t>ウケトリ</t>
    </rPh>
    <rPh sb="2" eb="5">
      <t>シチョウソン</t>
    </rPh>
    <rPh sb="5" eb="8">
      <t>ホジョキン</t>
    </rPh>
    <phoneticPr fontId="5"/>
  </si>
  <si>
    <t>受取負担金</t>
    <rPh sb="0" eb="2">
      <t>ウケトリ</t>
    </rPh>
    <rPh sb="2" eb="5">
      <t>フタンキン</t>
    </rPh>
    <phoneticPr fontId="5"/>
  </si>
  <si>
    <t>特定資産運用益</t>
    <rPh sb="0" eb="2">
      <t>トクテイ</t>
    </rPh>
    <rPh sb="2" eb="4">
      <t>シサン</t>
    </rPh>
    <rPh sb="4" eb="7">
      <t>ウンヨウエキ</t>
    </rPh>
    <phoneticPr fontId="5"/>
  </si>
  <si>
    <t>特定資産受取利息</t>
    <rPh sb="0" eb="2">
      <t>トクテイ</t>
    </rPh>
    <rPh sb="2" eb="4">
      <t>シサン</t>
    </rPh>
    <rPh sb="4" eb="6">
      <t>ウケトリ</t>
    </rPh>
    <rPh sb="6" eb="8">
      <t>リソク</t>
    </rPh>
    <phoneticPr fontId="5"/>
  </si>
  <si>
    <t>雑収益</t>
    <rPh sb="0" eb="1">
      <t>ザツ</t>
    </rPh>
    <rPh sb="1" eb="3">
      <t>シュウエキ</t>
    </rPh>
    <phoneticPr fontId="5"/>
  </si>
  <si>
    <t>受取利息</t>
    <rPh sb="0" eb="2">
      <t>ウケトリ</t>
    </rPh>
    <rPh sb="2" eb="4">
      <t>リソク</t>
    </rPh>
    <phoneticPr fontId="5"/>
  </si>
  <si>
    <t>経常収益計</t>
    <rPh sb="0" eb="2">
      <t>ケイジョウ</t>
    </rPh>
    <rPh sb="2" eb="4">
      <t>シュウエキ</t>
    </rPh>
    <rPh sb="4" eb="5">
      <t>ケイ</t>
    </rPh>
    <phoneticPr fontId="5"/>
  </si>
  <si>
    <t>⑵　経常費用</t>
    <rPh sb="2" eb="4">
      <t>ケイジョウ</t>
    </rPh>
    <rPh sb="4" eb="6">
      <t>ヒヨウ</t>
    </rPh>
    <phoneticPr fontId="5"/>
  </si>
  <si>
    <t>事業費</t>
    <rPh sb="0" eb="3">
      <t>ジギョウヒ</t>
    </rPh>
    <phoneticPr fontId="5"/>
  </si>
  <si>
    <t>支払配分金</t>
    <rPh sb="0" eb="2">
      <t>シハライ</t>
    </rPh>
    <rPh sb="2" eb="5">
      <t>ハイブンキン</t>
    </rPh>
    <phoneticPr fontId="5"/>
  </si>
  <si>
    <t>支払材料費等</t>
    <rPh sb="0" eb="2">
      <t>シハライ</t>
    </rPh>
    <rPh sb="2" eb="5">
      <t>ザイリョウヒ</t>
    </rPh>
    <rPh sb="5" eb="6">
      <t>トウ</t>
    </rPh>
    <phoneticPr fontId="5"/>
  </si>
  <si>
    <t>役員報酬</t>
    <rPh sb="0" eb="2">
      <t>ヤクイン</t>
    </rPh>
    <rPh sb="2" eb="4">
      <t>ホウシュウ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</si>
  <si>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</si>
  <si>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5">
      <t>フクリヒ</t>
    </rPh>
    <phoneticPr fontId="5"/>
  </si>
  <si>
    <t>退職給付費用</t>
    <rPh sb="0" eb="2">
      <t>タイショク</t>
    </rPh>
    <rPh sb="2" eb="4">
      <t>キュウフ</t>
    </rPh>
    <rPh sb="4" eb="6">
      <t>ヒヨウ</t>
    </rPh>
    <phoneticPr fontId="5"/>
  </si>
  <si>
    <t>福利厚生費</t>
    <rPh sb="0" eb="2">
      <t>フクリ</t>
    </rPh>
    <rPh sb="2" eb="5">
      <t>コウセイヒ</t>
    </rPh>
    <phoneticPr fontId="5"/>
  </si>
  <si>
    <t>会議費</t>
    <rPh sb="0" eb="3">
      <t>カイギヒ</t>
    </rPh>
    <phoneticPr fontId="5"/>
  </si>
  <si>
    <t>旅費交通費</t>
    <rPh sb="0" eb="2">
      <t>リョヒ</t>
    </rPh>
    <rPh sb="2" eb="5">
      <t>コウツウヒ</t>
    </rPh>
    <phoneticPr fontId="5"/>
  </si>
  <si>
    <t>通信運搬費</t>
    <rPh sb="0" eb="2">
      <t>ツウシン</t>
    </rPh>
    <rPh sb="2" eb="5">
      <t>ウンパンヒ</t>
    </rPh>
    <phoneticPr fontId="5"/>
  </si>
  <si>
    <t>減価償却費</t>
    <rPh sb="0" eb="2">
      <t>ゲンカ</t>
    </rPh>
    <rPh sb="2" eb="5">
      <t>ショウキャクヒ</t>
    </rPh>
    <phoneticPr fontId="5"/>
  </si>
  <si>
    <t>什器備品費</t>
    <rPh sb="0" eb="2">
      <t>ジュウキ</t>
    </rPh>
    <rPh sb="2" eb="5">
      <t>ビヒンヒ</t>
    </rPh>
    <phoneticPr fontId="5"/>
  </si>
  <si>
    <t>消耗品費</t>
    <rPh sb="0" eb="3">
      <t>ショウモウヒン</t>
    </rPh>
    <rPh sb="3" eb="4">
      <t>ヒ</t>
    </rPh>
    <phoneticPr fontId="5"/>
  </si>
  <si>
    <t>修繕費</t>
    <rPh sb="0" eb="3">
      <t>シュウゼンヒ</t>
    </rPh>
    <phoneticPr fontId="5"/>
  </si>
  <si>
    <t>印刷製本費</t>
    <rPh sb="0" eb="2">
      <t>インサツ</t>
    </rPh>
    <rPh sb="2" eb="4">
      <t>セイホン</t>
    </rPh>
    <rPh sb="4" eb="5">
      <t>ヒ</t>
    </rPh>
    <phoneticPr fontId="5"/>
  </si>
  <si>
    <t>光熱水料費</t>
    <rPh sb="0" eb="4">
      <t>コウネツスイリョウ</t>
    </rPh>
    <rPh sb="4" eb="5">
      <t>ヒ</t>
    </rPh>
    <phoneticPr fontId="5"/>
  </si>
  <si>
    <t>賃借料</t>
    <rPh sb="0" eb="3">
      <t>チンシャクリョウ</t>
    </rPh>
    <phoneticPr fontId="5"/>
  </si>
  <si>
    <t>保険料</t>
    <rPh sb="0" eb="3">
      <t>ホケンリョウ</t>
    </rPh>
    <phoneticPr fontId="5"/>
  </si>
  <si>
    <t>諸謝金</t>
    <rPh sb="0" eb="3">
      <t>ショシャキン</t>
    </rPh>
    <phoneticPr fontId="5"/>
  </si>
  <si>
    <t>租税公課</t>
    <rPh sb="0" eb="2">
      <t>ソゼイ</t>
    </rPh>
    <rPh sb="2" eb="4">
      <t>コウカ</t>
    </rPh>
    <phoneticPr fontId="5"/>
  </si>
  <si>
    <t>支払負担金</t>
    <rPh sb="0" eb="2">
      <t>シハライ</t>
    </rPh>
    <rPh sb="2" eb="5">
      <t>フタンキン</t>
    </rPh>
    <phoneticPr fontId="5"/>
  </si>
  <si>
    <t>組織活動会議費</t>
    <rPh sb="0" eb="2">
      <t>ソシキ</t>
    </rPh>
    <rPh sb="2" eb="4">
      <t>カツドウ</t>
    </rPh>
    <rPh sb="4" eb="7">
      <t>カイギヒ</t>
    </rPh>
    <phoneticPr fontId="5"/>
  </si>
  <si>
    <t>委託費</t>
    <rPh sb="0" eb="3">
      <t>イタクヒ</t>
    </rPh>
    <phoneticPr fontId="5"/>
  </si>
  <si>
    <t>研修費</t>
    <rPh sb="0" eb="3">
      <t>ケンシュウヒ</t>
    </rPh>
    <phoneticPr fontId="5"/>
  </si>
  <si>
    <t>教材費</t>
    <rPh sb="0" eb="3">
      <t>キョウザイヒ</t>
    </rPh>
    <phoneticPr fontId="5"/>
  </si>
  <si>
    <t>支払手数料</t>
    <rPh sb="0" eb="2">
      <t>シハライ</t>
    </rPh>
    <rPh sb="2" eb="5">
      <t>テスウリョウ</t>
    </rPh>
    <phoneticPr fontId="5"/>
  </si>
  <si>
    <t>雑費</t>
    <rPh sb="0" eb="2">
      <t>ザッピ</t>
    </rPh>
    <phoneticPr fontId="5"/>
  </si>
  <si>
    <t>管理費</t>
    <rPh sb="0" eb="3">
      <t>カンリヒ</t>
    </rPh>
    <phoneticPr fontId="5"/>
  </si>
  <si>
    <t>経常費用計</t>
    <rPh sb="0" eb="3">
      <t>ケイジョウヒ</t>
    </rPh>
    <rPh sb="3" eb="5">
      <t>ヨウケイ</t>
    </rPh>
    <phoneticPr fontId="5"/>
  </si>
  <si>
    <t>評価損益等調整前当期経常増減額</t>
    <rPh sb="0" eb="2">
      <t>ヒョウカ</t>
    </rPh>
    <rPh sb="2" eb="4">
      <t>ソンエキ</t>
    </rPh>
    <rPh sb="4" eb="5">
      <t>トウ</t>
    </rPh>
    <rPh sb="5" eb="8">
      <t>チョウセイマエ</t>
    </rPh>
    <rPh sb="8" eb="10">
      <t>トウキ</t>
    </rPh>
    <rPh sb="10" eb="12">
      <t>ケイジョウ</t>
    </rPh>
    <rPh sb="12" eb="15">
      <t>ゾウゲンガク</t>
    </rPh>
    <phoneticPr fontId="5"/>
  </si>
  <si>
    <t>評価損益等計</t>
    <rPh sb="0" eb="2">
      <t>ヒョウカ</t>
    </rPh>
    <rPh sb="2" eb="4">
      <t>ソンエキ</t>
    </rPh>
    <rPh sb="4" eb="6">
      <t>トウケイ</t>
    </rPh>
    <phoneticPr fontId="5"/>
  </si>
  <si>
    <t>当期経常増減額</t>
    <rPh sb="0" eb="2">
      <t>トウキ</t>
    </rPh>
    <rPh sb="2" eb="4">
      <t>ケイジョウ</t>
    </rPh>
    <rPh sb="4" eb="7">
      <t>ゾウゲンガク</t>
    </rPh>
    <phoneticPr fontId="5"/>
  </si>
  <si>
    <t>経常外増減の部</t>
    <rPh sb="0" eb="3">
      <t>ケイジョウガイ</t>
    </rPh>
    <rPh sb="3" eb="5">
      <t>ゾウゲン</t>
    </rPh>
    <rPh sb="6" eb="7">
      <t>ブ</t>
    </rPh>
    <phoneticPr fontId="5"/>
  </si>
  <si>
    <t>⑴　経常外収益</t>
    <rPh sb="2" eb="5">
      <t>ケイジョウガイ</t>
    </rPh>
    <rPh sb="5" eb="7">
      <t>シュウエキ</t>
    </rPh>
    <phoneticPr fontId="5"/>
  </si>
  <si>
    <t>経常外収益計</t>
    <rPh sb="0" eb="3">
      <t>ケイジョウガイ</t>
    </rPh>
    <rPh sb="3" eb="5">
      <t>シュウエキ</t>
    </rPh>
    <rPh sb="5" eb="6">
      <t>ケイ</t>
    </rPh>
    <phoneticPr fontId="5"/>
  </si>
  <si>
    <t>⑵　経常外費用</t>
    <rPh sb="4" eb="5">
      <t>ガイ</t>
    </rPh>
    <phoneticPr fontId="5"/>
  </si>
  <si>
    <t>経常外費用計</t>
    <rPh sb="0" eb="3">
      <t>ケイジョウガイ</t>
    </rPh>
    <rPh sb="3" eb="5">
      <t>ヒヨウ</t>
    </rPh>
    <rPh sb="5" eb="6">
      <t>ケイ</t>
    </rPh>
    <phoneticPr fontId="5"/>
  </si>
  <si>
    <t>当期経常外増減額</t>
    <rPh sb="0" eb="2">
      <t>トウキ</t>
    </rPh>
    <rPh sb="2" eb="5">
      <t>ケイジョウガイ</t>
    </rPh>
    <rPh sb="5" eb="8">
      <t>ゾウゲンガク</t>
    </rPh>
    <phoneticPr fontId="5"/>
  </si>
  <si>
    <t>他会計振替額</t>
    <rPh sb="0" eb="1">
      <t>タ</t>
    </rPh>
    <rPh sb="1" eb="3">
      <t>カイケイ</t>
    </rPh>
    <rPh sb="3" eb="6">
      <t>フリカエガク</t>
    </rPh>
    <phoneticPr fontId="5"/>
  </si>
  <si>
    <t>当期一般正味財産増減額</t>
    <rPh sb="0" eb="2">
      <t>トウキ</t>
    </rPh>
    <rPh sb="2" eb="4">
      <t>イッパン</t>
    </rPh>
    <rPh sb="4" eb="6">
      <t>ショウミ</t>
    </rPh>
    <rPh sb="6" eb="8">
      <t>ザイサン</t>
    </rPh>
    <rPh sb="8" eb="11">
      <t>ゾウゲンガク</t>
    </rPh>
    <phoneticPr fontId="5"/>
  </si>
  <si>
    <t>一般正味財産期首残高</t>
    <rPh sb="0" eb="2">
      <t>イッパン</t>
    </rPh>
    <rPh sb="2" eb="4">
      <t>ショウミ</t>
    </rPh>
    <rPh sb="4" eb="6">
      <t>ザイサン</t>
    </rPh>
    <rPh sb="6" eb="8">
      <t>キシュ</t>
    </rPh>
    <rPh sb="8" eb="10">
      <t>ザンダカ</t>
    </rPh>
    <phoneticPr fontId="5"/>
  </si>
  <si>
    <t>一般正味財産期末高</t>
    <rPh sb="0" eb="2">
      <t>イッパン</t>
    </rPh>
    <rPh sb="2" eb="4">
      <t>ショウミ</t>
    </rPh>
    <rPh sb="4" eb="6">
      <t>ザイサン</t>
    </rPh>
    <rPh sb="6" eb="8">
      <t>キマツ</t>
    </rPh>
    <rPh sb="8" eb="9">
      <t>ダカ</t>
    </rPh>
    <phoneticPr fontId="5"/>
  </si>
  <si>
    <t>Ⅱ　正味財産期末残高</t>
    <rPh sb="2" eb="4">
      <t>ショウミ</t>
    </rPh>
    <rPh sb="4" eb="6">
      <t>ザイサン</t>
    </rPh>
    <rPh sb="6" eb="8">
      <t>キマツ</t>
    </rPh>
    <rPh sb="8" eb="10">
      <t>ザンダカ</t>
    </rPh>
    <phoneticPr fontId="5"/>
  </si>
  <si>
    <t>公益社団法人出水市シルバー人材センター</t>
    <rPh sb="0" eb="2">
      <t>コウエキ</t>
    </rPh>
    <rPh sb="2" eb="4">
      <t>シャダンホ</t>
    </rPh>
    <rPh sb="4" eb="15">
      <t>ウジンイズミシシルバージンザイ</t>
    </rPh>
    <phoneticPr fontId="5"/>
  </si>
  <si>
    <t>収支予算書に係る注記</t>
    <rPh sb="0" eb="1">
      <t>オサム</t>
    </rPh>
    <rPh sb="1" eb="2">
      <t>ササ</t>
    </rPh>
    <rPh sb="2" eb="3">
      <t>ヨ</t>
    </rPh>
    <rPh sb="3" eb="4">
      <t>ザン</t>
    </rPh>
    <rPh sb="4" eb="5">
      <t>ショ</t>
    </rPh>
    <rPh sb="6" eb="7">
      <t>カカ</t>
    </rPh>
    <phoneticPr fontId="5"/>
  </si>
  <si>
    <t>Ⅰ債務負担額</t>
    <rPh sb="1" eb="3">
      <t>サイム</t>
    </rPh>
    <rPh sb="3" eb="5">
      <t>フタン</t>
    </rPh>
    <rPh sb="5" eb="6">
      <t>ガク</t>
    </rPh>
    <phoneticPr fontId="5"/>
  </si>
  <si>
    <t>（単位：円）</t>
    <rPh sb="1" eb="3">
      <t>タンイ</t>
    </rPh>
    <rPh sb="4" eb="5">
      <t>エン</t>
    </rPh>
    <phoneticPr fontId="5"/>
  </si>
  <si>
    <t>令和５年</t>
    <rPh sb="0" eb="2">
      <t>レイワ</t>
    </rPh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</si>
  <si>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</si>
  <si>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>令和７年</t>
    <rPh sb="0" eb="2">
      <t>レイワ</t>
    </rPh>
    <rPh sb="3" eb="4">
      <t>ネン</t>
    </rPh>
    <phoneticPr fontId="5"/>
  </si>
  <si>
    <t>令和８年</t>
    <rPh sb="0" eb="2">
      <t>レイワ</t>
    </rPh>
    <rPh sb="3" eb="4">
      <t>ネン</t>
    </rPh>
    <phoneticPr fontId="5"/>
  </si>
  <si>
    <t>令和９年</t>
    <rPh sb="0" eb="2">
      <t>レイワ</t>
    </rPh>
    <rPh sb="3" eb="4">
      <t>ネン</t>
    </rPh>
    <phoneticPr fontId="5"/>
  </si>
  <si>
    <t>令和１０年</t>
    <rPh sb="0" eb="2">
      <t>レイワ</t>
    </rPh>
    <rPh sb="4" eb="5">
      <t>ネン</t>
    </rPh>
    <phoneticPr fontId="5"/>
  </si>
  <si>
    <t>累計</t>
    <rPh sb="0" eb="2">
      <t>ルイケイ</t>
    </rPh>
    <phoneticPr fontId="5"/>
  </si>
  <si>
    <t>電話機のリース</t>
    <rPh sb="0" eb="3">
      <t>デンワキ</t>
    </rPh>
    <phoneticPr fontId="5"/>
  </si>
  <si>
    <t>コピー機のリース</t>
    <rPh sb="3" eb="4">
      <t>キ</t>
    </rPh>
    <phoneticPr fontId="5"/>
  </si>
  <si>
    <t>ＯＡ機器のリース</t>
    <rPh sb="2" eb="4">
      <t>キキ</t>
    </rPh>
    <phoneticPr fontId="5"/>
  </si>
  <si>
    <t>軽トラックのリース(令和元年度～５年度）</t>
    <rPh sb="0" eb="1">
      <t>ケイ</t>
    </rPh>
    <rPh sb="10" eb="12">
      <t>レイワ</t>
    </rPh>
    <rPh sb="12" eb="15">
      <t>ガンネンド</t>
    </rPh>
    <rPh sb="17" eb="19">
      <t>ネンド</t>
    </rPh>
    <phoneticPr fontId="5"/>
  </si>
  <si>
    <t>軽トラックのリース(新規）</t>
    <rPh sb="0" eb="1">
      <t>ケイ</t>
    </rPh>
    <rPh sb="10" eb="12">
      <t>シンキ</t>
    </rPh>
    <phoneticPr fontId="5"/>
  </si>
  <si>
    <t>２トンダンプのリース</t>
    <phoneticPr fontId="5"/>
  </si>
  <si>
    <t>合　　　　　計</t>
    <rPh sb="0" eb="1">
      <t>ゴウ</t>
    </rPh>
    <rPh sb="6" eb="7">
      <t>ケイ</t>
    </rPh>
    <phoneticPr fontId="5"/>
  </si>
  <si>
    <t>Ⅱ資金調達及び設備投資の見込みについて　（令和4年4月1日から令和5年3月31日まで）</t>
    <rPh sb="1" eb="3">
      <t>シキン</t>
    </rPh>
    <rPh sb="3" eb="5">
      <t>チョウタツ</t>
    </rPh>
    <rPh sb="5" eb="6">
      <t>オヨ</t>
    </rPh>
    <rPh sb="7" eb="9">
      <t>セツビ</t>
    </rPh>
    <rPh sb="9" eb="11">
      <t>トウシ</t>
    </rPh>
    <rPh sb="12" eb="14">
      <t>ミコ</t>
    </rPh>
    <phoneticPr fontId="5"/>
  </si>
  <si>
    <t>　１　資金調達の見込みについて</t>
    <rPh sb="3" eb="5">
      <t>シキン</t>
    </rPh>
    <rPh sb="5" eb="7">
      <t>チョウタツ</t>
    </rPh>
    <rPh sb="8" eb="10">
      <t>ミコ</t>
    </rPh>
    <phoneticPr fontId="5"/>
  </si>
  <si>
    <t>　　　当期中に借り入れによる資金調達の予定はありません。</t>
    <rPh sb="3" eb="5">
      <t>トウキ</t>
    </rPh>
    <rPh sb="5" eb="6">
      <t>チュウ</t>
    </rPh>
    <rPh sb="7" eb="8">
      <t>カ</t>
    </rPh>
    <rPh sb="9" eb="10">
      <t>イ</t>
    </rPh>
    <rPh sb="14" eb="16">
      <t>シキン</t>
    </rPh>
    <rPh sb="16" eb="18">
      <t>チョウタツ</t>
    </rPh>
    <rPh sb="19" eb="21">
      <t>ヨテイ</t>
    </rPh>
    <phoneticPr fontId="5"/>
  </si>
  <si>
    <t>　２　設備投資の見込みついて</t>
    <rPh sb="3" eb="5">
      <t>セツビ</t>
    </rPh>
    <rPh sb="5" eb="7">
      <t>トウシ</t>
    </rPh>
    <rPh sb="8" eb="10">
      <t>ミコ</t>
    </rPh>
    <phoneticPr fontId="5"/>
  </si>
  <si>
    <t>　　　当期中に重要な設備投資（除却又は売却を含む。）の予定はありません。</t>
    <rPh sb="3" eb="5">
      <t>トウキ</t>
    </rPh>
    <rPh sb="5" eb="6">
      <t>チュウ</t>
    </rPh>
    <rPh sb="7" eb="9">
      <t>ジュウヨウ</t>
    </rPh>
    <rPh sb="10" eb="12">
      <t>セツビ</t>
    </rPh>
    <rPh sb="12" eb="14">
      <t>トウシ</t>
    </rPh>
    <rPh sb="15" eb="17">
      <t>ジョキャク</t>
    </rPh>
    <rPh sb="17" eb="18">
      <t>マタ</t>
    </rPh>
    <rPh sb="19" eb="21">
      <t>バイキャク</t>
    </rPh>
    <rPh sb="22" eb="23">
      <t>フク</t>
    </rPh>
    <rPh sb="27" eb="29">
      <t>ヨテイ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</si>
</sst>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);\(0\)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87">
    <xf numFmtId="0" fontId="0" fillId="0" borderId="0" xfId="0">
      <alignment vertical="center"/>
    </xf>
    <xf numFmtId="176" fontId="6" fillId="0" borderId="0" xfId="1" applyNumberFormat="1" applyFont="1" applyAlignment="1">
      <alignment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7" fillId="0" borderId="3" xfId="1" applyNumberFormat="1" applyFont="1" applyBorder="1" applyAlignment="1">
      <alignment horizontal="distributed" justifyLastLine="1" shrinkToFit="1"/>
    </xf>
    <xf numFmtId="176" fontId="7" fillId="0" borderId="3" xfId="1" applyNumberFormat="1" applyFont="1" applyBorder="1" applyAlignment="1">
      <alignment horizontal="center" shrinkToFit="1"/>
    </xf>
    <xf numFmtId="176" fontId="7" fillId="0" borderId="4" xfId="1" applyNumberFormat="1" applyFont="1" applyBorder="1" applyAlignment="1">
      <alignment shrinkToFit="1"/>
    </xf>
    <xf numFmtId="176" fontId="6" fillId="0" borderId="6" xfId="1" applyNumberFormat="1" applyFont="1" applyBorder="1" applyAlignment="1">
      <alignment shrinkToFit="1"/>
    </xf>
    <xf numFmtId="176" fontId="7" fillId="0" borderId="7" xfId="1" applyNumberFormat="1" applyFont="1" applyBorder="1" applyAlignment="1">
      <alignment shrinkToFit="1"/>
    </xf>
    <xf numFmtId="176" fontId="6" fillId="0" borderId="9" xfId="1" applyNumberFormat="1" applyFont="1" applyBorder="1" applyAlignment="1">
      <alignment shrinkToFit="1"/>
    </xf>
    <xf numFmtId="176" fontId="7" fillId="0" borderId="9" xfId="1" applyNumberFormat="1" applyFont="1" applyBorder="1" applyAlignment="1">
      <alignment shrinkToFit="1"/>
    </xf>
    <xf numFmtId="176" fontId="7" fillId="0" borderId="8" xfId="1" applyNumberFormat="1" applyFont="1" applyBorder="1" applyAlignment="1">
      <alignment shrinkToFit="1"/>
    </xf>
    <xf numFmtId="176" fontId="7" fillId="0" borderId="10" xfId="1" applyNumberFormat="1" applyFont="1" applyBorder="1" applyAlignment="1">
      <alignment shrinkToFit="1"/>
    </xf>
    <xf numFmtId="176" fontId="7" fillId="0" borderId="11" xfId="1" applyNumberFormat="1" applyFont="1" applyBorder="1" applyAlignment="1">
      <alignment shrinkToFit="1"/>
    </xf>
    <xf numFmtId="176" fontId="7" fillId="0" borderId="12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3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6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16" xfId="1" applyNumberFormat="1" applyFont="1" applyBorder="1" applyAlignment="1">
      <alignment shrinkToFit="1"/>
    </xf>
    <xf numFmtId="176" fontId="7" fillId="0" borderId="17" xfId="1" applyNumberFormat="1" applyFont="1" applyBorder="1" applyAlignment="1">
      <alignment shrinkToFit="1"/>
    </xf>
    <xf numFmtId="176" fontId="7" fillId="0" borderId="18" xfId="1" applyNumberFormat="1" applyFont="1" applyBorder="1" applyAlignment="1">
      <alignment shrinkToFit="1"/>
    </xf>
    <xf numFmtId="176" fontId="7" fillId="0" borderId="19" xfId="1" applyNumberFormat="1" applyFont="1" applyBorder="1" applyAlignment="1">
      <alignment shrinkToFit="1"/>
    </xf>
    <xf numFmtId="176" fontId="7" fillId="0" borderId="20" xfId="1" applyNumberFormat="1" applyFont="1" applyBorder="1" applyAlignment="1">
      <alignment shrinkToFit="1"/>
    </xf>
    <xf numFmtId="176" fontId="7" fillId="0" borderId="21" xfId="1" applyNumberFormat="1" applyFont="1" applyBorder="1" applyAlignment="1">
      <alignment shrinkToFit="1"/>
    </xf>
    <xf numFmtId="176" fontId="7" fillId="0" borderId="22" xfId="1" applyNumberFormat="1" applyFont="1" applyBorder="1" applyAlignment="1">
      <alignment shrinkToFit="1"/>
    </xf>
    <xf numFmtId="176" fontId="7" fillId="0" borderId="2" xfId="1" applyNumberFormat="1" applyFont="1" applyBorder="1" applyAlignment="1">
      <alignment shrinkToFit="1"/>
    </xf>
    <xf numFmtId="176" fontId="7" fillId="0" borderId="23" xfId="1" applyNumberFormat="1" applyFont="1" applyBorder="1" applyAlignment="1">
      <alignment shrinkToFit="1"/>
    </xf>
    <xf numFmtId="176" fontId="7" fillId="0" borderId="0" xfId="1" applyNumberFormat="1" applyFont="1" applyBorder="1" applyAlignment="1">
      <alignment shrinkToFit="1"/>
    </xf>
    <xf numFmtId="176" fontId="7" fillId="0" borderId="24" xfId="1" applyNumberFormat="1" applyFont="1" applyBorder="1" applyAlignment="1">
      <alignment shrinkToFit="1"/>
    </xf>
    <xf numFmtId="176" fontId="7" fillId="0" borderId="13" xfId="1" applyNumberFormat="1" applyFont="1" applyBorder="1" applyAlignment="1"/>
    <xf numFmtId="176" fontId="7" fillId="0" borderId="8" xfId="1" applyNumberFormat="1" applyFont="1" applyBorder="1" applyAlignment="1">
      <alignment shrinkToFit="1"/>
    </xf>
    <xf numFmtId="176" fontId="7" fillId="0" borderId="0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1" xfId="1" applyNumberFormat="1" applyFont="1" applyBorder="1" applyAlignment="1">
      <alignment shrinkToFit="1"/>
    </xf>
    <xf numFmtId="176" fontId="7" fillId="0" borderId="16" xfId="1" applyNumberFormat="1" applyFont="1" applyBorder="1" applyAlignment="1">
      <alignment shrinkToFit="1"/>
    </xf>
    <xf numFmtId="0" fontId="3" fillId="0" borderId="16" xfId="0" applyFont="1" applyBorder="1" applyAlignment="1">
      <alignment shrinkToFit="1"/>
    </xf>
    <xf numFmtId="176" fontId="7" fillId="0" borderId="5" xfId="1" applyNumberFormat="1" applyFont="1" applyBorder="1" applyAlignment="1">
      <alignment shrinkToFit="1"/>
    </xf>
    <xf numFmtId="176" fontId="7" fillId="0" borderId="8" xfId="1" applyNumberFormat="1" applyFont="1" applyBorder="1" applyAlignment="1"/>
    <xf numFmtId="0" fontId="3" fillId="0" borderId="8" xfId="0" applyFont="1" applyBorder="1" applyAlignment="1"/>
    <xf numFmtId="176" fontId="4" fillId="0" borderId="0" xfId="1" applyNumberFormat="1" applyFont="1" applyAlignment="1">
      <alignment horizontal="center" vertical="center" shrinkToFit="1"/>
    </xf>
    <xf numFmtId="176" fontId="6" fillId="0" borderId="0" xfId="1" applyNumberFormat="1" applyFont="1" applyAlignment="1">
      <alignment horizontal="center"/>
    </xf>
    <xf numFmtId="176" fontId="7" fillId="0" borderId="1" xfId="1" applyNumberFormat="1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5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176" fontId="10" fillId="0" borderId="0" xfId="2" applyNumberFormat="1" applyFont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 vertical="center"/>
    </xf>
    <xf numFmtId="3" fontId="6" fillId="0" borderId="0" xfId="2" applyNumberFormat="1" applyFont="1" applyAlignment="1">
      <alignment vertical="center"/>
    </xf>
    <xf numFmtId="176" fontId="6" fillId="0" borderId="0" xfId="3" applyNumberFormat="1" applyFont="1" applyAlignment="1">
      <alignment vertical="center" shrinkToFit="1"/>
    </xf>
    <xf numFmtId="176" fontId="6" fillId="0" borderId="0" xfId="3" applyNumberFormat="1" applyFont="1" applyAlignment="1">
      <alignment horizontal="center" vertical="center" shrinkToFit="1"/>
    </xf>
    <xf numFmtId="176" fontId="6" fillId="0" borderId="1" xfId="3" applyNumberFormat="1" applyFont="1" applyBorder="1" applyAlignment="1">
      <alignment horizontal="center" vertical="center" shrinkToFit="1"/>
    </xf>
    <xf numFmtId="176" fontId="6" fillId="0" borderId="2" xfId="3" applyNumberFormat="1" applyFont="1" applyBorder="1" applyAlignment="1">
      <alignment horizontal="center" vertical="center" shrinkToFit="1"/>
    </xf>
    <xf numFmtId="176" fontId="6" fillId="0" borderId="25" xfId="3" applyNumberFormat="1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176" fontId="6" fillId="0" borderId="3" xfId="3" applyNumberFormat="1" applyFont="1" applyBorder="1" applyAlignment="1">
      <alignment horizontal="left" vertical="center" shrinkToFit="1"/>
    </xf>
    <xf numFmtId="176" fontId="6" fillId="0" borderId="3" xfId="3" applyNumberFormat="1" applyFont="1" applyBorder="1" applyAlignment="1">
      <alignment vertical="center" shrinkToFit="1"/>
    </xf>
    <xf numFmtId="38" fontId="14" fillId="0" borderId="3" xfId="1" applyFont="1" applyBorder="1" applyAlignment="1">
      <alignment vertical="center" wrapText="1"/>
    </xf>
    <xf numFmtId="176" fontId="14" fillId="0" borderId="3" xfId="2" applyNumberFormat="1" applyFont="1" applyBorder="1" applyAlignment="1">
      <alignment vertical="center" wrapText="1"/>
    </xf>
    <xf numFmtId="176" fontId="6" fillId="2" borderId="0" xfId="3" applyNumberFormat="1" applyFont="1" applyFill="1" applyAlignment="1">
      <alignment vertical="center" shrinkToFit="1"/>
    </xf>
    <xf numFmtId="176" fontId="6" fillId="2" borderId="3" xfId="3" applyNumberFormat="1" applyFont="1" applyFill="1" applyBorder="1" applyAlignment="1">
      <alignment horizontal="left" vertical="center" shrinkToFit="1"/>
    </xf>
    <xf numFmtId="176" fontId="6" fillId="2" borderId="3" xfId="3" applyNumberFormat="1" applyFont="1" applyFill="1" applyBorder="1" applyAlignment="1">
      <alignment vertical="center" shrinkToFit="1"/>
    </xf>
    <xf numFmtId="38" fontId="14" fillId="2" borderId="3" xfId="1" applyFont="1" applyFill="1" applyBorder="1" applyAlignment="1">
      <alignment horizontal="right" vertical="center" wrapText="1"/>
    </xf>
    <xf numFmtId="0" fontId="14" fillId="2" borderId="3" xfId="2" applyFont="1" applyFill="1" applyBorder="1" applyAlignment="1">
      <alignment horizontal="left" vertical="center" wrapText="1"/>
    </xf>
    <xf numFmtId="177" fontId="14" fillId="2" borderId="3" xfId="2" applyNumberFormat="1" applyFont="1" applyFill="1" applyBorder="1" applyAlignment="1">
      <alignment vertical="center"/>
    </xf>
    <xf numFmtId="0" fontId="6" fillId="2" borderId="3" xfId="2" applyFont="1" applyFill="1" applyBorder="1" applyAlignment="1">
      <alignment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vertical="center" wrapText="1"/>
    </xf>
    <xf numFmtId="0" fontId="15" fillId="0" borderId="25" xfId="2" applyFont="1" applyBorder="1" applyAlignment="1">
      <alignment horizontal="left" vertical="center" wrapText="1"/>
    </xf>
    <xf numFmtId="0" fontId="6" fillId="0" borderId="0" xfId="2" applyFont="1"/>
    <xf numFmtId="176" fontId="6" fillId="0" borderId="0" xfId="2" applyNumberFormat="1" applyFont="1"/>
    <xf numFmtId="176" fontId="13" fillId="0" borderId="0" xfId="1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Alignment="1"/>
    <xf numFmtId="0" fontId="7" fillId="0" borderId="0" xfId="2" applyFont="1"/>
    <xf numFmtId="176" fontId="7" fillId="0" borderId="0" xfId="2" applyNumberFormat="1" applyFont="1"/>
  </cellXfs>
  <cellStyles count="4">
    <cellStyle name="桁区切り" xfId="1" builtinId="6"/>
    <cellStyle name="桁区切り 2" xfId="3" xr:uid="{4670B308-AB1D-432A-AC2B-7A2AE978FB11}"/>
    <cellStyle name="標準" xfId="0" builtinId="0"/>
    <cellStyle name="標準 2" xfId="2" xr:uid="{5C2F114A-88D3-4F81-942A-DFAD2C247A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CB28-A30B-4AAC-BDB0-A702DE43526F}">
  <dimension ref="A1:G97"/>
  <sheetViews>
    <sheetView workbookViewId="0">
      <selection activeCell="F8" sqref="F8"/>
    </sheetView>
  </sheetViews>
  <sheetFormatPr defaultRowHeight="18.75" x14ac:dyDescent="0.4"/>
  <cols>
    <col min="1" max="1" width="2.625" style="1" customWidth="1"/>
    <col min="2" max="2" width="2.75" style="1" customWidth="1"/>
    <col min="3" max="3" width="14.5" style="1" customWidth="1"/>
    <col min="4" max="4" width="15.625" style="1" customWidth="1"/>
    <col min="5" max="7" width="16.125" style="1" customWidth="1"/>
  </cols>
  <sheetData>
    <row r="1" spans="1:7" x14ac:dyDescent="0.4">
      <c r="A1" s="43" t="s">
        <v>0</v>
      </c>
      <c r="B1" s="43"/>
      <c r="C1" s="43"/>
      <c r="D1" s="43"/>
      <c r="E1" s="43"/>
      <c r="F1" s="43"/>
      <c r="G1" s="43"/>
    </row>
    <row r="2" spans="1:7" x14ac:dyDescent="0.15">
      <c r="A2" s="44" t="s">
        <v>1</v>
      </c>
      <c r="B2" s="44"/>
      <c r="C2" s="44"/>
      <c r="D2" s="44"/>
      <c r="E2" s="44"/>
      <c r="F2" s="44"/>
      <c r="G2" s="44"/>
    </row>
    <row r="3" spans="1:7" x14ac:dyDescent="0.4">
      <c r="G3" s="2" t="s">
        <v>2</v>
      </c>
    </row>
    <row r="4" spans="1:7" x14ac:dyDescent="0.15">
      <c r="A4" s="45" t="s">
        <v>3</v>
      </c>
      <c r="B4" s="46"/>
      <c r="C4" s="46"/>
      <c r="D4" s="46"/>
      <c r="E4" s="3" t="s">
        <v>4</v>
      </c>
      <c r="F4" s="4" t="s">
        <v>5</v>
      </c>
      <c r="G4" s="3" t="s">
        <v>6</v>
      </c>
    </row>
    <row r="5" spans="1:7" x14ac:dyDescent="0.15">
      <c r="A5" s="5" t="s">
        <v>7</v>
      </c>
      <c r="B5" s="40" t="s">
        <v>8</v>
      </c>
      <c r="C5" s="47"/>
      <c r="D5" s="47"/>
      <c r="E5" s="6"/>
      <c r="F5" s="6"/>
      <c r="G5" s="6"/>
    </row>
    <row r="6" spans="1:7" x14ac:dyDescent="0.15">
      <c r="A6" s="7">
        <v>1</v>
      </c>
      <c r="B6" s="32" t="s">
        <v>9</v>
      </c>
      <c r="C6" s="48"/>
      <c r="D6" s="48"/>
      <c r="E6" s="8"/>
      <c r="F6" s="8"/>
      <c r="G6" s="8"/>
    </row>
    <row r="7" spans="1:7" x14ac:dyDescent="0.15">
      <c r="A7" s="7"/>
      <c r="B7" s="32" t="s">
        <v>10</v>
      </c>
      <c r="C7" s="32"/>
      <c r="D7" s="32"/>
      <c r="E7" s="8"/>
      <c r="F7" s="8" t="s">
        <v>11</v>
      </c>
      <c r="G7" s="8"/>
    </row>
    <row r="8" spans="1:7" x14ac:dyDescent="0.15">
      <c r="A8" s="7"/>
      <c r="B8" s="32" t="s">
        <v>12</v>
      </c>
      <c r="C8" s="32"/>
      <c r="D8" s="32"/>
      <c r="E8" s="9">
        <f>SUM(E9:E11)</f>
        <v>131364000</v>
      </c>
      <c r="F8" s="9">
        <v>155500000</v>
      </c>
      <c r="G8" s="9">
        <f t="shared" ref="G8:G33" si="0">E8-F8</f>
        <v>-24136000</v>
      </c>
    </row>
    <row r="9" spans="1:7" x14ac:dyDescent="0.15">
      <c r="A9" s="7"/>
      <c r="B9" s="10"/>
      <c r="C9" s="32" t="s">
        <v>13</v>
      </c>
      <c r="D9" s="32"/>
      <c r="E9" s="9">
        <v>107000000</v>
      </c>
      <c r="F9" s="9">
        <v>126500000</v>
      </c>
      <c r="G9" s="9">
        <f t="shared" si="0"/>
        <v>-19500000</v>
      </c>
    </row>
    <row r="10" spans="1:7" x14ac:dyDescent="0.15">
      <c r="A10" s="7"/>
      <c r="B10" s="10"/>
      <c r="C10" s="32" t="s">
        <v>14</v>
      </c>
      <c r="D10" s="32"/>
      <c r="E10" s="9">
        <v>8314000</v>
      </c>
      <c r="F10" s="9">
        <v>10700000</v>
      </c>
      <c r="G10" s="9">
        <f t="shared" si="0"/>
        <v>-2386000</v>
      </c>
    </row>
    <row r="11" spans="1:7" x14ac:dyDescent="0.15">
      <c r="A11" s="7"/>
      <c r="B11" s="10"/>
      <c r="C11" s="32" t="s">
        <v>15</v>
      </c>
      <c r="D11" s="32"/>
      <c r="E11" s="9">
        <v>16050000</v>
      </c>
      <c r="F11" s="9">
        <v>18300000</v>
      </c>
      <c r="G11" s="9">
        <f t="shared" si="0"/>
        <v>-2250000</v>
      </c>
    </row>
    <row r="12" spans="1:7" x14ac:dyDescent="0.15">
      <c r="A12" s="7"/>
      <c r="B12" s="32" t="s">
        <v>16</v>
      </c>
      <c r="C12" s="32"/>
      <c r="D12" s="32"/>
      <c r="E12" s="9">
        <f>E13</f>
        <v>2255000</v>
      </c>
      <c r="F12" s="9">
        <v>2255000</v>
      </c>
      <c r="G12" s="9">
        <f t="shared" si="0"/>
        <v>0</v>
      </c>
    </row>
    <row r="13" spans="1:7" x14ac:dyDescent="0.15">
      <c r="A13" s="7"/>
      <c r="B13" s="10"/>
      <c r="C13" s="32" t="s">
        <v>17</v>
      </c>
      <c r="D13" s="32"/>
      <c r="E13" s="9">
        <v>2255000</v>
      </c>
      <c r="F13" s="9">
        <v>2255000</v>
      </c>
      <c r="G13" s="9">
        <f t="shared" si="0"/>
        <v>0</v>
      </c>
    </row>
    <row r="14" spans="1:7" x14ac:dyDescent="0.15">
      <c r="A14" s="7"/>
      <c r="B14" s="32" t="s">
        <v>18</v>
      </c>
      <c r="C14" s="32"/>
      <c r="D14" s="32"/>
      <c r="E14" s="9">
        <f>SUM(E15:E17)</f>
        <v>385000</v>
      </c>
      <c r="F14" s="9">
        <v>382000</v>
      </c>
      <c r="G14" s="9">
        <f t="shared" si="0"/>
        <v>3000</v>
      </c>
    </row>
    <row r="15" spans="1:7" x14ac:dyDescent="0.15">
      <c r="A15" s="7"/>
      <c r="B15" s="10"/>
      <c r="C15" s="32" t="s">
        <v>13</v>
      </c>
      <c r="D15" s="32"/>
      <c r="E15" s="9">
        <v>290000</v>
      </c>
      <c r="F15" s="9">
        <v>290000</v>
      </c>
      <c r="G15" s="9">
        <f t="shared" si="0"/>
        <v>0</v>
      </c>
    </row>
    <row r="16" spans="1:7" x14ac:dyDescent="0.15">
      <c r="A16" s="7"/>
      <c r="B16" s="10"/>
      <c r="C16" s="32" t="s">
        <v>14</v>
      </c>
      <c r="D16" s="32"/>
      <c r="E16" s="9">
        <v>52000</v>
      </c>
      <c r="F16" s="9">
        <v>52000</v>
      </c>
      <c r="G16" s="9">
        <f t="shared" si="0"/>
        <v>0</v>
      </c>
    </row>
    <row r="17" spans="1:7" x14ac:dyDescent="0.15">
      <c r="A17" s="7"/>
      <c r="B17" s="10"/>
      <c r="C17" s="32" t="s">
        <v>15</v>
      </c>
      <c r="D17" s="32"/>
      <c r="E17" s="9">
        <v>43000</v>
      </c>
      <c r="F17" s="9">
        <v>40000</v>
      </c>
      <c r="G17" s="9">
        <f t="shared" si="0"/>
        <v>3000</v>
      </c>
    </row>
    <row r="18" spans="1:7" x14ac:dyDescent="0.15">
      <c r="A18" s="7"/>
      <c r="B18" s="32" t="s">
        <v>19</v>
      </c>
      <c r="C18" s="32"/>
      <c r="D18" s="32"/>
      <c r="E18" s="9">
        <f>E19</f>
        <v>1373000</v>
      </c>
      <c r="F18" s="9">
        <v>1373000</v>
      </c>
      <c r="G18" s="9">
        <f t="shared" si="0"/>
        <v>0</v>
      </c>
    </row>
    <row r="19" spans="1:7" x14ac:dyDescent="0.15">
      <c r="A19" s="7"/>
      <c r="B19" s="10" t="s">
        <v>11</v>
      </c>
      <c r="C19" s="32" t="s">
        <v>19</v>
      </c>
      <c r="D19" s="32"/>
      <c r="E19" s="9">
        <v>1373000</v>
      </c>
      <c r="F19" s="9">
        <v>1373000</v>
      </c>
      <c r="G19" s="9">
        <f t="shared" si="0"/>
        <v>0</v>
      </c>
    </row>
    <row r="20" spans="1:7" x14ac:dyDescent="0.15">
      <c r="A20" s="7"/>
      <c r="B20" s="32" t="s">
        <v>20</v>
      </c>
      <c r="C20" s="32"/>
      <c r="D20" s="32"/>
      <c r="E20" s="9">
        <f>E21</f>
        <v>331000</v>
      </c>
      <c r="F20" s="9">
        <v>396500</v>
      </c>
      <c r="G20" s="9">
        <f t="shared" si="0"/>
        <v>-65500</v>
      </c>
    </row>
    <row r="21" spans="1:7" x14ac:dyDescent="0.15">
      <c r="A21" s="7"/>
      <c r="B21" s="10"/>
      <c r="C21" s="32" t="s">
        <v>21</v>
      </c>
      <c r="D21" s="32"/>
      <c r="E21" s="9">
        <v>331000</v>
      </c>
      <c r="F21" s="9">
        <v>396500</v>
      </c>
      <c r="G21" s="9">
        <f t="shared" si="0"/>
        <v>-65500</v>
      </c>
    </row>
    <row r="22" spans="1:7" x14ac:dyDescent="0.15">
      <c r="A22" s="7"/>
      <c r="B22" s="32" t="s">
        <v>22</v>
      </c>
      <c r="C22" s="32"/>
      <c r="D22" s="32"/>
      <c r="E22" s="9">
        <f>SUM(E23:E25)</f>
        <v>32000000</v>
      </c>
      <c r="F22" s="9">
        <v>32000000</v>
      </c>
      <c r="G22" s="9">
        <f t="shared" si="0"/>
        <v>0</v>
      </c>
    </row>
    <row r="23" spans="1:7" x14ac:dyDescent="0.15">
      <c r="A23" s="7"/>
      <c r="B23" s="10"/>
      <c r="C23" s="32" t="s">
        <v>23</v>
      </c>
      <c r="D23" s="32"/>
      <c r="E23" s="9">
        <v>16000000</v>
      </c>
      <c r="F23" s="9">
        <v>16000000</v>
      </c>
      <c r="G23" s="9">
        <f t="shared" si="0"/>
        <v>0</v>
      </c>
    </row>
    <row r="24" spans="1:7" x14ac:dyDescent="0.15">
      <c r="A24" s="7"/>
      <c r="B24" s="10"/>
      <c r="C24" s="32" t="s">
        <v>24</v>
      </c>
      <c r="D24" s="32"/>
      <c r="E24" s="9">
        <v>0</v>
      </c>
      <c r="F24" s="9">
        <v>0</v>
      </c>
      <c r="G24" s="9">
        <f t="shared" si="0"/>
        <v>0</v>
      </c>
    </row>
    <row r="25" spans="1:7" x14ac:dyDescent="0.15">
      <c r="A25" s="7"/>
      <c r="B25" s="10"/>
      <c r="C25" s="32" t="s">
        <v>25</v>
      </c>
      <c r="D25" s="32"/>
      <c r="E25" s="9">
        <v>16000000</v>
      </c>
      <c r="F25" s="9">
        <v>16000000</v>
      </c>
      <c r="G25" s="9">
        <f t="shared" si="0"/>
        <v>0</v>
      </c>
    </row>
    <row r="26" spans="1:7" x14ac:dyDescent="0.15">
      <c r="A26" s="7"/>
      <c r="B26" s="32" t="s">
        <v>26</v>
      </c>
      <c r="C26" s="32"/>
      <c r="D26" s="32"/>
      <c r="E26" s="9">
        <f>E27</f>
        <v>331000</v>
      </c>
      <c r="F26" s="9">
        <v>396500</v>
      </c>
      <c r="G26" s="9">
        <f t="shared" si="0"/>
        <v>-65500</v>
      </c>
    </row>
    <row r="27" spans="1:7" x14ac:dyDescent="0.15">
      <c r="A27" s="7"/>
      <c r="B27" s="10"/>
      <c r="C27" s="32" t="s">
        <v>26</v>
      </c>
      <c r="D27" s="32"/>
      <c r="E27" s="9">
        <v>331000</v>
      </c>
      <c r="F27" s="9">
        <v>396500</v>
      </c>
      <c r="G27" s="9">
        <f t="shared" si="0"/>
        <v>-65500</v>
      </c>
    </row>
    <row r="28" spans="1:7" x14ac:dyDescent="0.15">
      <c r="A28" s="7"/>
      <c r="B28" s="32" t="s">
        <v>27</v>
      </c>
      <c r="C28" s="32"/>
      <c r="D28" s="32"/>
      <c r="E28" s="9">
        <f>E29</f>
        <v>10000</v>
      </c>
      <c r="F28" s="9">
        <v>10000</v>
      </c>
      <c r="G28" s="9">
        <f t="shared" si="0"/>
        <v>0</v>
      </c>
    </row>
    <row r="29" spans="1:7" x14ac:dyDescent="0.15">
      <c r="A29" s="7"/>
      <c r="B29" s="10"/>
      <c r="C29" s="32" t="s">
        <v>28</v>
      </c>
      <c r="D29" s="32"/>
      <c r="E29" s="9">
        <v>10000</v>
      </c>
      <c r="F29" s="9">
        <v>10000</v>
      </c>
      <c r="G29" s="9">
        <f t="shared" si="0"/>
        <v>0</v>
      </c>
    </row>
    <row r="30" spans="1:7" x14ac:dyDescent="0.15">
      <c r="A30" s="7"/>
      <c r="B30" s="32" t="s">
        <v>29</v>
      </c>
      <c r="C30" s="32"/>
      <c r="D30" s="32"/>
      <c r="E30" s="9">
        <f>SUM(E31:E32)</f>
        <v>201000</v>
      </c>
      <c r="F30" s="9">
        <v>201000</v>
      </c>
      <c r="G30" s="9">
        <f t="shared" si="0"/>
        <v>0</v>
      </c>
    </row>
    <row r="31" spans="1:7" x14ac:dyDescent="0.15">
      <c r="A31" s="7"/>
      <c r="B31" s="10"/>
      <c r="C31" s="32" t="s">
        <v>30</v>
      </c>
      <c r="D31" s="32"/>
      <c r="E31" s="9">
        <v>1000</v>
      </c>
      <c r="F31" s="9">
        <v>1000</v>
      </c>
      <c r="G31" s="9">
        <f t="shared" si="0"/>
        <v>0</v>
      </c>
    </row>
    <row r="32" spans="1:7" x14ac:dyDescent="0.15">
      <c r="A32" s="11"/>
      <c r="B32" s="12"/>
      <c r="C32" s="37" t="s">
        <v>29</v>
      </c>
      <c r="D32" s="37"/>
      <c r="E32" s="13">
        <v>200000</v>
      </c>
      <c r="F32" s="13">
        <v>200000</v>
      </c>
      <c r="G32" s="13">
        <f t="shared" si="0"/>
        <v>0</v>
      </c>
    </row>
    <row r="33" spans="1:7" x14ac:dyDescent="0.15">
      <c r="A33" s="14"/>
      <c r="B33" s="35" t="s">
        <v>31</v>
      </c>
      <c r="C33" s="35"/>
      <c r="D33" s="35"/>
      <c r="E33" s="15">
        <f>SUM(E28,E20,E8,E14,E18,E12,E22,E26,E30)</f>
        <v>168250000</v>
      </c>
      <c r="F33" s="15">
        <v>192514000</v>
      </c>
      <c r="G33" s="15">
        <f t="shared" si="0"/>
        <v>-24264000</v>
      </c>
    </row>
    <row r="34" spans="1:7" x14ac:dyDescent="0.15">
      <c r="A34" s="16"/>
      <c r="B34" s="16"/>
      <c r="C34" s="16"/>
      <c r="D34" s="16"/>
      <c r="E34" s="16"/>
      <c r="F34" s="16"/>
      <c r="G34" s="16"/>
    </row>
    <row r="35" spans="1:7" x14ac:dyDescent="0.15">
      <c r="A35" s="5"/>
      <c r="B35" s="40" t="s">
        <v>32</v>
      </c>
      <c r="C35" s="40"/>
      <c r="D35" s="40"/>
      <c r="E35" s="17"/>
      <c r="F35" s="17"/>
      <c r="G35" s="17"/>
    </row>
    <row r="36" spans="1:7" x14ac:dyDescent="0.15">
      <c r="A36" s="7"/>
      <c r="B36" s="32" t="s">
        <v>33</v>
      </c>
      <c r="C36" s="32"/>
      <c r="D36" s="32"/>
      <c r="E36" s="9">
        <f>SUM(E37:E63)</f>
        <v>165467000</v>
      </c>
      <c r="F36" s="9">
        <v>189779000</v>
      </c>
      <c r="G36" s="9">
        <f>E36-F36</f>
        <v>-24312000</v>
      </c>
    </row>
    <row r="37" spans="1:7" x14ac:dyDescent="0.15">
      <c r="A37" s="7"/>
      <c r="B37" s="10"/>
      <c r="C37" s="32" t="s">
        <v>34</v>
      </c>
      <c r="D37" s="32"/>
      <c r="E37" s="9">
        <v>107290000</v>
      </c>
      <c r="F37" s="9">
        <v>126790000</v>
      </c>
      <c r="G37" s="9">
        <f t="shared" ref="G37:G82" si="1">E37-F37</f>
        <v>-19500000</v>
      </c>
    </row>
    <row r="38" spans="1:7" x14ac:dyDescent="0.15">
      <c r="A38" s="7"/>
      <c r="B38" s="10"/>
      <c r="C38" s="32" t="s">
        <v>35</v>
      </c>
      <c r="D38" s="32"/>
      <c r="E38" s="9">
        <v>8366000</v>
      </c>
      <c r="F38" s="9">
        <v>10752000</v>
      </c>
      <c r="G38" s="9">
        <f t="shared" si="1"/>
        <v>-2386000</v>
      </c>
    </row>
    <row r="39" spans="1:7" x14ac:dyDescent="0.15">
      <c r="A39" s="7"/>
      <c r="B39" s="10"/>
      <c r="C39" s="41" t="s">
        <v>36</v>
      </c>
      <c r="D39" s="42"/>
      <c r="E39" s="9">
        <v>135000</v>
      </c>
      <c r="F39" s="9">
        <v>135000</v>
      </c>
      <c r="G39" s="9">
        <f t="shared" si="1"/>
        <v>0</v>
      </c>
    </row>
    <row r="40" spans="1:7" x14ac:dyDescent="0.15">
      <c r="A40" s="7"/>
      <c r="B40" s="10"/>
      <c r="C40" s="32" t="s">
        <v>37</v>
      </c>
      <c r="D40" s="32"/>
      <c r="E40" s="9">
        <v>25640000</v>
      </c>
      <c r="F40" s="9">
        <v>26649000</v>
      </c>
      <c r="G40" s="9">
        <f>E40-F40</f>
        <v>-1009000</v>
      </c>
    </row>
    <row r="41" spans="1:7" x14ac:dyDescent="0.15">
      <c r="A41" s="7"/>
      <c r="B41" s="10"/>
      <c r="C41" s="32" t="s">
        <v>38</v>
      </c>
      <c r="D41" s="32"/>
      <c r="E41" s="9">
        <v>4276000</v>
      </c>
      <c r="F41" s="9">
        <v>4446000</v>
      </c>
      <c r="G41" s="9">
        <f t="shared" si="1"/>
        <v>-170000</v>
      </c>
    </row>
    <row r="42" spans="1:7" x14ac:dyDescent="0.15">
      <c r="A42" s="7"/>
      <c r="B42" s="10"/>
      <c r="C42" s="32" t="s">
        <v>39</v>
      </c>
      <c r="D42" s="32"/>
      <c r="E42" s="9">
        <v>2179000</v>
      </c>
      <c r="F42" s="9">
        <v>2181000</v>
      </c>
      <c r="G42" s="9">
        <f t="shared" si="1"/>
        <v>-2000</v>
      </c>
    </row>
    <row r="43" spans="1:7" x14ac:dyDescent="0.15">
      <c r="A43" s="7"/>
      <c r="B43" s="10"/>
      <c r="C43" s="32" t="s">
        <v>40</v>
      </c>
      <c r="D43" s="32"/>
      <c r="E43" s="9">
        <v>63000</v>
      </c>
      <c r="F43" s="9">
        <v>59000</v>
      </c>
      <c r="G43" s="9">
        <f t="shared" si="1"/>
        <v>4000</v>
      </c>
    </row>
    <row r="44" spans="1:7" x14ac:dyDescent="0.15">
      <c r="A44" s="7"/>
      <c r="B44" s="10"/>
      <c r="C44" s="32" t="s">
        <v>41</v>
      </c>
      <c r="D44" s="32"/>
      <c r="E44" s="9">
        <v>166000</v>
      </c>
      <c r="F44" s="9">
        <v>166000</v>
      </c>
      <c r="G44" s="9">
        <f t="shared" si="1"/>
        <v>0</v>
      </c>
    </row>
    <row r="45" spans="1:7" x14ac:dyDescent="0.15">
      <c r="A45" s="7"/>
      <c r="B45" s="10"/>
      <c r="C45" s="32" t="s">
        <v>42</v>
      </c>
      <c r="D45" s="32"/>
      <c r="E45" s="9">
        <v>1034000</v>
      </c>
      <c r="F45" s="9">
        <v>1004000</v>
      </c>
      <c r="G45" s="9">
        <f t="shared" si="1"/>
        <v>30000</v>
      </c>
    </row>
    <row r="46" spans="1:7" x14ac:dyDescent="0.15">
      <c r="A46" s="7"/>
      <c r="B46" s="10"/>
      <c r="C46" s="32" t="s">
        <v>43</v>
      </c>
      <c r="D46" s="32"/>
      <c r="E46" s="9">
        <v>1112000</v>
      </c>
      <c r="F46" s="9">
        <v>1112000</v>
      </c>
      <c r="G46" s="9">
        <f t="shared" si="1"/>
        <v>0</v>
      </c>
    </row>
    <row r="47" spans="1:7" x14ac:dyDescent="0.15">
      <c r="A47" s="7"/>
      <c r="B47" s="10"/>
      <c r="C47" s="32" t="s">
        <v>44</v>
      </c>
      <c r="D47" s="32"/>
      <c r="E47" s="9">
        <v>125000</v>
      </c>
      <c r="F47" s="9">
        <v>116000</v>
      </c>
      <c r="G47" s="9">
        <f t="shared" si="1"/>
        <v>9000</v>
      </c>
    </row>
    <row r="48" spans="1:7" x14ac:dyDescent="0.15">
      <c r="A48" s="7"/>
      <c r="B48" s="10"/>
      <c r="C48" s="32" t="s">
        <v>45</v>
      </c>
      <c r="D48" s="32"/>
      <c r="E48" s="9">
        <v>0</v>
      </c>
      <c r="F48" s="9">
        <v>0</v>
      </c>
      <c r="G48" s="9">
        <f t="shared" si="1"/>
        <v>0</v>
      </c>
    </row>
    <row r="49" spans="1:7" x14ac:dyDescent="0.15">
      <c r="A49" s="7"/>
      <c r="B49" s="10"/>
      <c r="C49" s="32" t="s">
        <v>46</v>
      </c>
      <c r="D49" s="32"/>
      <c r="E49" s="9">
        <v>1817000</v>
      </c>
      <c r="F49" s="9">
        <v>1717000</v>
      </c>
      <c r="G49" s="9">
        <f t="shared" si="1"/>
        <v>100000</v>
      </c>
    </row>
    <row r="50" spans="1:7" x14ac:dyDescent="0.15">
      <c r="A50" s="7"/>
      <c r="B50" s="10"/>
      <c r="C50" s="32" t="s">
        <v>47</v>
      </c>
      <c r="D50" s="32"/>
      <c r="E50" s="9">
        <v>955000</v>
      </c>
      <c r="F50" s="9">
        <v>1520000</v>
      </c>
      <c r="G50" s="9">
        <f t="shared" si="1"/>
        <v>-565000</v>
      </c>
    </row>
    <row r="51" spans="1:7" x14ac:dyDescent="0.15">
      <c r="A51" s="7"/>
      <c r="B51" s="10"/>
      <c r="C51" s="32" t="s">
        <v>48</v>
      </c>
      <c r="D51" s="32"/>
      <c r="E51" s="9">
        <v>1505000</v>
      </c>
      <c r="F51" s="9">
        <v>1207000</v>
      </c>
      <c r="G51" s="9">
        <f t="shared" si="1"/>
        <v>298000</v>
      </c>
    </row>
    <row r="52" spans="1:7" x14ac:dyDescent="0.15">
      <c r="A52" s="7"/>
      <c r="B52" s="10"/>
      <c r="C52" s="32" t="s">
        <v>49</v>
      </c>
      <c r="D52" s="32"/>
      <c r="E52" s="9">
        <v>812000</v>
      </c>
      <c r="F52" s="9">
        <v>823000</v>
      </c>
      <c r="G52" s="9">
        <f t="shared" si="1"/>
        <v>-11000</v>
      </c>
    </row>
    <row r="53" spans="1:7" x14ac:dyDescent="0.15">
      <c r="A53" s="7"/>
      <c r="B53" s="10"/>
      <c r="C53" s="32" t="s">
        <v>50</v>
      </c>
      <c r="D53" s="32"/>
      <c r="E53" s="9">
        <v>2720000</v>
      </c>
      <c r="F53" s="9">
        <v>1847000</v>
      </c>
      <c r="G53" s="9">
        <f t="shared" si="1"/>
        <v>873000</v>
      </c>
    </row>
    <row r="54" spans="1:7" x14ac:dyDescent="0.15">
      <c r="A54" s="7"/>
      <c r="B54" s="10"/>
      <c r="C54" s="32" t="s">
        <v>51</v>
      </c>
      <c r="D54" s="32"/>
      <c r="E54" s="9">
        <v>1097000</v>
      </c>
      <c r="F54" s="9">
        <v>1600000</v>
      </c>
      <c r="G54" s="9">
        <f t="shared" si="1"/>
        <v>-503000</v>
      </c>
    </row>
    <row r="55" spans="1:7" x14ac:dyDescent="0.15">
      <c r="A55" s="7"/>
      <c r="B55" s="10"/>
      <c r="C55" s="32" t="s">
        <v>52</v>
      </c>
      <c r="D55" s="32"/>
      <c r="E55" s="9">
        <v>156000</v>
      </c>
      <c r="F55" s="9">
        <v>156000</v>
      </c>
      <c r="G55" s="9">
        <f t="shared" si="1"/>
        <v>0</v>
      </c>
    </row>
    <row r="56" spans="1:7" x14ac:dyDescent="0.15">
      <c r="A56" s="7"/>
      <c r="B56" s="10"/>
      <c r="C56" s="32" t="s">
        <v>53</v>
      </c>
      <c r="D56" s="32"/>
      <c r="E56" s="9">
        <v>1715000</v>
      </c>
      <c r="F56" s="9">
        <v>1858000</v>
      </c>
      <c r="G56" s="9">
        <f t="shared" si="1"/>
        <v>-143000</v>
      </c>
    </row>
    <row r="57" spans="1:7" x14ac:dyDescent="0.15">
      <c r="A57" s="7"/>
      <c r="B57" s="10"/>
      <c r="C57" s="32" t="s">
        <v>54</v>
      </c>
      <c r="D57" s="32"/>
      <c r="E57" s="9">
        <v>2000</v>
      </c>
      <c r="F57" s="9">
        <v>2000</v>
      </c>
      <c r="G57" s="9">
        <f t="shared" si="1"/>
        <v>0</v>
      </c>
    </row>
    <row r="58" spans="1:7" x14ac:dyDescent="0.15">
      <c r="A58" s="7"/>
      <c r="B58" s="10"/>
      <c r="C58" s="32" t="s">
        <v>55</v>
      </c>
      <c r="D58" s="32"/>
      <c r="E58" s="9">
        <v>173000</v>
      </c>
      <c r="F58" s="9">
        <v>175000</v>
      </c>
      <c r="G58" s="9">
        <f t="shared" si="1"/>
        <v>-2000</v>
      </c>
    </row>
    <row r="59" spans="1:7" x14ac:dyDescent="0.15">
      <c r="A59" s="7"/>
      <c r="B59" s="10"/>
      <c r="C59" s="32" t="s">
        <v>56</v>
      </c>
      <c r="D59" s="32"/>
      <c r="E59" s="9">
        <v>3758000</v>
      </c>
      <c r="F59" s="9">
        <v>4896000</v>
      </c>
      <c r="G59" s="9">
        <f t="shared" si="1"/>
        <v>-1138000</v>
      </c>
    </row>
    <row r="60" spans="1:7" x14ac:dyDescent="0.15">
      <c r="A60" s="7"/>
      <c r="B60" s="10"/>
      <c r="C60" s="32" t="s">
        <v>57</v>
      </c>
      <c r="D60" s="32"/>
      <c r="E60" s="18">
        <v>150000</v>
      </c>
      <c r="F60" s="9">
        <v>150000</v>
      </c>
      <c r="G60" s="9">
        <f t="shared" si="1"/>
        <v>0</v>
      </c>
    </row>
    <row r="61" spans="1:7" x14ac:dyDescent="0.15">
      <c r="A61" s="7"/>
      <c r="B61" s="10"/>
      <c r="C61" s="32" t="s">
        <v>58</v>
      </c>
      <c r="D61" s="32"/>
      <c r="E61" s="18">
        <v>10000</v>
      </c>
      <c r="F61" s="9">
        <v>10000</v>
      </c>
      <c r="G61" s="9">
        <f t="shared" si="1"/>
        <v>0</v>
      </c>
    </row>
    <row r="62" spans="1:7" x14ac:dyDescent="0.15">
      <c r="A62" s="7"/>
      <c r="B62" s="10"/>
      <c r="C62" s="32" t="s">
        <v>59</v>
      </c>
      <c r="D62" s="32"/>
      <c r="E62" s="18">
        <v>36000</v>
      </c>
      <c r="F62" s="9">
        <v>36000</v>
      </c>
      <c r="G62" s="9">
        <f t="shared" si="1"/>
        <v>0</v>
      </c>
    </row>
    <row r="63" spans="1:7" x14ac:dyDescent="0.15">
      <c r="A63" s="19"/>
      <c r="B63" s="20"/>
      <c r="C63" s="37" t="s">
        <v>60</v>
      </c>
      <c r="D63" s="37"/>
      <c r="E63" s="13">
        <v>175000</v>
      </c>
      <c r="F63" s="13">
        <v>372000</v>
      </c>
      <c r="G63" s="21">
        <f t="shared" si="1"/>
        <v>-197000</v>
      </c>
    </row>
    <row r="64" spans="1:7" x14ac:dyDescent="0.15">
      <c r="A64" s="5"/>
      <c r="B64" s="40" t="s">
        <v>61</v>
      </c>
      <c r="C64" s="40"/>
      <c r="D64" s="40"/>
      <c r="E64" s="22">
        <f>SUM(E65:E82)</f>
        <v>2783000</v>
      </c>
      <c r="F64" s="22">
        <v>2735000</v>
      </c>
      <c r="G64" s="17">
        <f t="shared" si="1"/>
        <v>48000</v>
      </c>
    </row>
    <row r="65" spans="1:7" x14ac:dyDescent="0.15">
      <c r="A65" s="23"/>
      <c r="B65" s="24"/>
      <c r="C65" s="32" t="s">
        <v>36</v>
      </c>
      <c r="D65" s="32"/>
      <c r="E65" s="9">
        <v>917000</v>
      </c>
      <c r="F65" s="9">
        <v>917000</v>
      </c>
      <c r="G65" s="9">
        <f t="shared" si="1"/>
        <v>0</v>
      </c>
    </row>
    <row r="66" spans="1:7" x14ac:dyDescent="0.15">
      <c r="A66" s="7"/>
      <c r="B66" s="10"/>
      <c r="C66" s="32" t="s">
        <v>37</v>
      </c>
      <c r="D66" s="32"/>
      <c r="E66" s="9">
        <v>611000</v>
      </c>
      <c r="F66" s="9">
        <v>559000</v>
      </c>
      <c r="G66" s="9">
        <f t="shared" si="1"/>
        <v>52000</v>
      </c>
    </row>
    <row r="67" spans="1:7" x14ac:dyDescent="0.15">
      <c r="A67" s="7"/>
      <c r="B67" s="10"/>
      <c r="C67" s="32" t="s">
        <v>38</v>
      </c>
      <c r="D67" s="32"/>
      <c r="E67" s="9">
        <v>101000</v>
      </c>
      <c r="F67" s="9">
        <v>93000</v>
      </c>
      <c r="G67" s="9">
        <f t="shared" si="1"/>
        <v>8000</v>
      </c>
    </row>
    <row r="68" spans="1:7" x14ac:dyDescent="0.15">
      <c r="A68" s="7"/>
      <c r="B68" s="10"/>
      <c r="C68" s="32" t="s">
        <v>39</v>
      </c>
      <c r="D68" s="32"/>
      <c r="E68" s="9">
        <v>55000</v>
      </c>
      <c r="F68" s="9">
        <v>50000</v>
      </c>
      <c r="G68" s="9">
        <f t="shared" si="1"/>
        <v>5000</v>
      </c>
    </row>
    <row r="69" spans="1:7" x14ac:dyDescent="0.15">
      <c r="A69" s="7"/>
      <c r="B69" s="10"/>
      <c r="C69" s="32" t="s">
        <v>40</v>
      </c>
      <c r="D69" s="32"/>
      <c r="E69" s="9">
        <v>2000</v>
      </c>
      <c r="F69" s="9">
        <v>2000</v>
      </c>
      <c r="G69" s="9">
        <f t="shared" si="1"/>
        <v>0</v>
      </c>
    </row>
    <row r="70" spans="1:7" x14ac:dyDescent="0.15">
      <c r="A70" s="7"/>
      <c r="B70" s="10"/>
      <c r="C70" s="32" t="s">
        <v>41</v>
      </c>
      <c r="D70" s="32"/>
      <c r="E70" s="9">
        <v>35000</v>
      </c>
      <c r="F70" s="9">
        <v>35000</v>
      </c>
      <c r="G70" s="9">
        <f t="shared" si="1"/>
        <v>0</v>
      </c>
    </row>
    <row r="71" spans="1:7" x14ac:dyDescent="0.15">
      <c r="A71" s="7"/>
      <c r="B71" s="10"/>
      <c r="C71" s="32" t="s">
        <v>42</v>
      </c>
      <c r="D71" s="32"/>
      <c r="E71" s="9">
        <v>74000</v>
      </c>
      <c r="F71" s="9">
        <v>91000</v>
      </c>
      <c r="G71" s="9">
        <f t="shared" si="1"/>
        <v>-17000</v>
      </c>
    </row>
    <row r="72" spans="1:7" x14ac:dyDescent="0.15">
      <c r="A72" s="7"/>
      <c r="B72" s="10"/>
      <c r="C72" s="32" t="s">
        <v>43</v>
      </c>
      <c r="D72" s="32"/>
      <c r="E72" s="9">
        <v>86000</v>
      </c>
      <c r="F72" s="9">
        <v>86000</v>
      </c>
      <c r="G72" s="9">
        <f t="shared" si="1"/>
        <v>0</v>
      </c>
    </row>
    <row r="73" spans="1:7" x14ac:dyDescent="0.15">
      <c r="A73" s="7"/>
      <c r="B73" s="10"/>
      <c r="C73" s="32" t="s">
        <v>46</v>
      </c>
      <c r="D73" s="32"/>
      <c r="E73" s="9">
        <v>14000</v>
      </c>
      <c r="F73" s="9">
        <v>14000</v>
      </c>
      <c r="G73" s="9">
        <f t="shared" si="1"/>
        <v>0</v>
      </c>
    </row>
    <row r="74" spans="1:7" x14ac:dyDescent="0.15">
      <c r="A74" s="7"/>
      <c r="B74" s="10"/>
      <c r="C74" s="32" t="s">
        <v>48</v>
      </c>
      <c r="D74" s="32"/>
      <c r="E74" s="9">
        <v>112000</v>
      </c>
      <c r="F74" s="9">
        <v>112000</v>
      </c>
      <c r="G74" s="9">
        <f t="shared" si="1"/>
        <v>0</v>
      </c>
    </row>
    <row r="75" spans="1:7" x14ac:dyDescent="0.15">
      <c r="A75" s="7"/>
      <c r="B75" s="10"/>
      <c r="C75" s="32" t="s">
        <v>49</v>
      </c>
      <c r="D75" s="32"/>
      <c r="E75" s="9">
        <v>14000</v>
      </c>
      <c r="F75" s="9">
        <v>14000</v>
      </c>
      <c r="G75" s="9">
        <f t="shared" si="1"/>
        <v>0</v>
      </c>
    </row>
    <row r="76" spans="1:7" x14ac:dyDescent="0.15">
      <c r="A76" s="7"/>
      <c r="B76" s="10"/>
      <c r="C76" s="32" t="s">
        <v>50</v>
      </c>
      <c r="D76" s="32"/>
      <c r="E76" s="9">
        <v>118000</v>
      </c>
      <c r="F76" s="9">
        <v>118000</v>
      </c>
      <c r="G76" s="9">
        <f t="shared" si="1"/>
        <v>0</v>
      </c>
    </row>
    <row r="77" spans="1:7" x14ac:dyDescent="0.15">
      <c r="A77" s="7"/>
      <c r="B77" s="10"/>
      <c r="C77" s="32" t="s">
        <v>53</v>
      </c>
      <c r="D77" s="32"/>
      <c r="E77" s="9">
        <v>81000</v>
      </c>
      <c r="F77" s="9">
        <v>81000</v>
      </c>
      <c r="G77" s="9">
        <f t="shared" si="1"/>
        <v>0</v>
      </c>
    </row>
    <row r="78" spans="1:7" x14ac:dyDescent="0.15">
      <c r="A78" s="7"/>
      <c r="B78" s="10"/>
      <c r="C78" s="32" t="s">
        <v>54</v>
      </c>
      <c r="D78" s="32"/>
      <c r="E78" s="9">
        <v>255000</v>
      </c>
      <c r="F78" s="9">
        <v>255000</v>
      </c>
      <c r="G78" s="9">
        <f t="shared" si="1"/>
        <v>0</v>
      </c>
    </row>
    <row r="79" spans="1:7" x14ac:dyDescent="0.15">
      <c r="A79" s="7"/>
      <c r="B79" s="10"/>
      <c r="C79" s="32" t="s">
        <v>51</v>
      </c>
      <c r="D79" s="32"/>
      <c r="E79" s="9">
        <v>70000</v>
      </c>
      <c r="F79" s="9">
        <v>70000</v>
      </c>
      <c r="G79" s="9">
        <f t="shared" si="1"/>
        <v>0</v>
      </c>
    </row>
    <row r="80" spans="1:7" x14ac:dyDescent="0.15">
      <c r="A80" s="7"/>
      <c r="B80" s="10"/>
      <c r="C80" s="32" t="s">
        <v>56</v>
      </c>
      <c r="D80" s="32"/>
      <c r="E80" s="9">
        <v>158000</v>
      </c>
      <c r="F80" s="9">
        <v>158000</v>
      </c>
      <c r="G80" s="9">
        <f t="shared" si="1"/>
        <v>0</v>
      </c>
    </row>
    <row r="81" spans="1:7" x14ac:dyDescent="0.15">
      <c r="A81" s="7"/>
      <c r="B81" s="10"/>
      <c r="C81" s="32" t="s">
        <v>59</v>
      </c>
      <c r="D81" s="32"/>
      <c r="E81" s="9">
        <v>11000</v>
      </c>
      <c r="F81" s="9">
        <v>11000</v>
      </c>
      <c r="G81" s="9">
        <f t="shared" si="1"/>
        <v>0</v>
      </c>
    </row>
    <row r="82" spans="1:7" x14ac:dyDescent="0.15">
      <c r="A82" s="11"/>
      <c r="B82" s="12"/>
      <c r="C82" s="37" t="s">
        <v>60</v>
      </c>
      <c r="D82" s="37"/>
      <c r="E82" s="9">
        <v>69000</v>
      </c>
      <c r="F82" s="18">
        <v>69000</v>
      </c>
      <c r="G82" s="25">
        <f t="shared" si="1"/>
        <v>0</v>
      </c>
    </row>
    <row r="83" spans="1:7" x14ac:dyDescent="0.15">
      <c r="A83" s="14"/>
      <c r="B83" s="35" t="s">
        <v>62</v>
      </c>
      <c r="C83" s="35"/>
      <c r="D83" s="35"/>
      <c r="E83" s="15">
        <f>E36+E64</f>
        <v>168250000</v>
      </c>
      <c r="F83" s="15">
        <v>192514000</v>
      </c>
      <c r="G83" s="15">
        <f>G36+G64</f>
        <v>-24264000</v>
      </c>
    </row>
    <row r="84" spans="1:7" x14ac:dyDescent="0.15">
      <c r="A84" s="26"/>
      <c r="B84" s="16"/>
      <c r="C84" s="36" t="s">
        <v>63</v>
      </c>
      <c r="D84" s="36"/>
      <c r="E84" s="25">
        <v>0</v>
      </c>
      <c r="F84" s="25">
        <v>0</v>
      </c>
      <c r="G84" s="17">
        <f>E84-F84</f>
        <v>0</v>
      </c>
    </row>
    <row r="85" spans="1:7" x14ac:dyDescent="0.15">
      <c r="A85" s="19"/>
      <c r="B85" s="20"/>
      <c r="C85" s="38" t="s">
        <v>64</v>
      </c>
      <c r="D85" s="39"/>
      <c r="E85" s="18">
        <v>0</v>
      </c>
      <c r="F85" s="18">
        <v>0</v>
      </c>
      <c r="G85" s="25"/>
    </row>
    <row r="86" spans="1:7" x14ac:dyDescent="0.15">
      <c r="A86" s="14"/>
      <c r="B86" s="27"/>
      <c r="C86" s="35" t="s">
        <v>65</v>
      </c>
      <c r="D86" s="35"/>
      <c r="E86" s="15">
        <f>E84</f>
        <v>0</v>
      </c>
      <c r="F86" s="15">
        <v>0</v>
      </c>
      <c r="G86" s="15">
        <f>E86-F86</f>
        <v>0</v>
      </c>
    </row>
    <row r="87" spans="1:7" x14ac:dyDescent="0.15">
      <c r="A87" s="28">
        <v>2</v>
      </c>
      <c r="B87" s="29"/>
      <c r="C87" s="36" t="s">
        <v>66</v>
      </c>
      <c r="D87" s="36"/>
      <c r="E87" s="25"/>
      <c r="F87" s="25"/>
      <c r="G87" s="25"/>
    </row>
    <row r="88" spans="1:7" x14ac:dyDescent="0.15">
      <c r="A88" s="14"/>
      <c r="B88" s="35" t="s">
        <v>67</v>
      </c>
      <c r="C88" s="35"/>
      <c r="D88" s="35"/>
      <c r="E88" s="15"/>
      <c r="F88" s="15"/>
      <c r="G88" s="15"/>
    </row>
    <row r="89" spans="1:7" x14ac:dyDescent="0.15">
      <c r="A89" s="14"/>
      <c r="B89" s="35" t="s">
        <v>68</v>
      </c>
      <c r="C89" s="35"/>
      <c r="D89" s="35"/>
      <c r="E89" s="15">
        <v>0</v>
      </c>
      <c r="F89" s="15">
        <v>0</v>
      </c>
      <c r="G89" s="15">
        <f t="shared" ref="G89:G97" si="2">E89-F89</f>
        <v>0</v>
      </c>
    </row>
    <row r="90" spans="1:7" x14ac:dyDescent="0.15">
      <c r="A90" s="28"/>
      <c r="B90" s="33" t="s">
        <v>69</v>
      </c>
      <c r="C90" s="33"/>
      <c r="D90" s="33"/>
      <c r="E90" s="15"/>
      <c r="F90" s="15"/>
      <c r="G90" s="15">
        <f t="shared" si="2"/>
        <v>0</v>
      </c>
    </row>
    <row r="91" spans="1:7" x14ac:dyDescent="0.15">
      <c r="A91" s="14"/>
      <c r="B91" s="35" t="s">
        <v>70</v>
      </c>
      <c r="C91" s="35"/>
      <c r="D91" s="35"/>
      <c r="E91" s="15">
        <v>0</v>
      </c>
      <c r="F91" s="15">
        <v>0</v>
      </c>
      <c r="G91" s="15">
        <f t="shared" si="2"/>
        <v>0</v>
      </c>
    </row>
    <row r="92" spans="1:7" x14ac:dyDescent="0.15">
      <c r="A92" s="14"/>
      <c r="B92" s="35" t="s">
        <v>71</v>
      </c>
      <c r="C92" s="35"/>
      <c r="D92" s="35"/>
      <c r="E92" s="15">
        <v>0</v>
      </c>
      <c r="F92" s="15">
        <v>0</v>
      </c>
      <c r="G92" s="15">
        <f t="shared" si="2"/>
        <v>0</v>
      </c>
    </row>
    <row r="93" spans="1:7" x14ac:dyDescent="0.15">
      <c r="A93" s="28"/>
      <c r="B93" s="29"/>
      <c r="C93" s="31" t="s">
        <v>72</v>
      </c>
      <c r="D93" s="31"/>
      <c r="E93" s="22"/>
      <c r="F93" s="22"/>
      <c r="G93" s="30">
        <f t="shared" si="2"/>
        <v>0</v>
      </c>
    </row>
    <row r="94" spans="1:7" x14ac:dyDescent="0.15">
      <c r="A94" s="7"/>
      <c r="B94" s="10"/>
      <c r="C94" s="32" t="s">
        <v>73</v>
      </c>
      <c r="D94" s="32"/>
      <c r="E94" s="9">
        <f>E86</f>
        <v>0</v>
      </c>
      <c r="F94" s="9">
        <v>0</v>
      </c>
      <c r="G94" s="9">
        <f t="shared" si="2"/>
        <v>0</v>
      </c>
    </row>
    <row r="95" spans="1:7" x14ac:dyDescent="0.15">
      <c r="A95" s="7"/>
      <c r="B95" s="10"/>
      <c r="C95" s="32" t="s">
        <v>74</v>
      </c>
      <c r="D95" s="32"/>
      <c r="E95" s="9">
        <v>27447556</v>
      </c>
      <c r="F95" s="9">
        <v>27447556</v>
      </c>
      <c r="G95" s="9">
        <f t="shared" si="2"/>
        <v>0</v>
      </c>
    </row>
    <row r="96" spans="1:7" x14ac:dyDescent="0.15">
      <c r="A96" s="28"/>
      <c r="B96" s="29"/>
      <c r="C96" s="33" t="s">
        <v>75</v>
      </c>
      <c r="D96" s="33"/>
      <c r="E96" s="18">
        <f>E94+E95</f>
        <v>27447556</v>
      </c>
      <c r="F96" s="18">
        <v>27447556</v>
      </c>
      <c r="G96" s="18">
        <f t="shared" ref="G96" si="3">G94+G95</f>
        <v>0</v>
      </c>
    </row>
    <row r="97" spans="1:7" x14ac:dyDescent="0.15">
      <c r="A97" s="34" t="s">
        <v>76</v>
      </c>
      <c r="B97" s="35"/>
      <c r="C97" s="35"/>
      <c r="D97" s="35"/>
      <c r="E97" s="15">
        <f>E96</f>
        <v>27447556</v>
      </c>
      <c r="F97" s="15">
        <v>27447556</v>
      </c>
      <c r="G97" s="15">
        <f t="shared" si="2"/>
        <v>0</v>
      </c>
    </row>
  </sheetData>
  <mergeCells count="95">
    <mergeCell ref="B7:D7"/>
    <mergeCell ref="A1:G1"/>
    <mergeCell ref="A2:G2"/>
    <mergeCell ref="A4:D4"/>
    <mergeCell ref="B5:D5"/>
    <mergeCell ref="B6:D6"/>
    <mergeCell ref="C19:D19"/>
    <mergeCell ref="B8:D8"/>
    <mergeCell ref="C9:D9"/>
    <mergeCell ref="C10:D10"/>
    <mergeCell ref="C11:D11"/>
    <mergeCell ref="B12:D12"/>
    <mergeCell ref="C13:D13"/>
    <mergeCell ref="B14:D14"/>
    <mergeCell ref="C15:D15"/>
    <mergeCell ref="C16:D16"/>
    <mergeCell ref="C17:D17"/>
    <mergeCell ref="B18:D18"/>
    <mergeCell ref="C31:D31"/>
    <mergeCell ref="B20:D20"/>
    <mergeCell ref="C21:D21"/>
    <mergeCell ref="B22:D22"/>
    <mergeCell ref="C23:D23"/>
    <mergeCell ref="C24:D24"/>
    <mergeCell ref="C25:D25"/>
    <mergeCell ref="B26:D26"/>
    <mergeCell ref="C27:D27"/>
    <mergeCell ref="B28:D28"/>
    <mergeCell ref="C29:D29"/>
    <mergeCell ref="B30:D30"/>
    <mergeCell ref="C44:D44"/>
    <mergeCell ref="C32:D32"/>
    <mergeCell ref="B33:D33"/>
    <mergeCell ref="B35:D35"/>
    <mergeCell ref="B36:D36"/>
    <mergeCell ref="C37:D37"/>
    <mergeCell ref="C38:D38"/>
    <mergeCell ref="C39:D39"/>
    <mergeCell ref="C40:D40"/>
    <mergeCell ref="C41:D41"/>
    <mergeCell ref="C42:D42"/>
    <mergeCell ref="C43:D43"/>
    <mergeCell ref="C56:D56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8:D68"/>
    <mergeCell ref="C57:D57"/>
    <mergeCell ref="C58:D58"/>
    <mergeCell ref="C59:D59"/>
    <mergeCell ref="C60:D60"/>
    <mergeCell ref="C61:D61"/>
    <mergeCell ref="C62:D62"/>
    <mergeCell ref="C63:D63"/>
    <mergeCell ref="B64:D64"/>
    <mergeCell ref="C65:D65"/>
    <mergeCell ref="C66:D66"/>
    <mergeCell ref="C67:D67"/>
    <mergeCell ref="C80:D80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B92:D92"/>
    <mergeCell ref="C81:D81"/>
    <mergeCell ref="C82:D82"/>
    <mergeCell ref="B83:D83"/>
    <mergeCell ref="C84:D84"/>
    <mergeCell ref="C85:D85"/>
    <mergeCell ref="C86:D86"/>
    <mergeCell ref="C87:D87"/>
    <mergeCell ref="B88:D88"/>
    <mergeCell ref="B89:D89"/>
    <mergeCell ref="B90:D90"/>
    <mergeCell ref="B91:D91"/>
    <mergeCell ref="C93:D93"/>
    <mergeCell ref="C94:D94"/>
    <mergeCell ref="C95:D95"/>
    <mergeCell ref="C96:D96"/>
    <mergeCell ref="A97:D97"/>
  </mergeCells>
  <phoneticPr fontId="2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61B3-E51F-41CA-919C-809A6058726D}">
  <dimension ref="A1:L21"/>
  <sheetViews>
    <sheetView tabSelected="1" topLeftCell="A7" workbookViewId="0">
      <selection activeCell="H3" sqref="H3"/>
    </sheetView>
  </sheetViews>
  <sheetFormatPr defaultRowHeight="18.75" x14ac:dyDescent="0.15"/>
  <cols>
    <col min="1" max="4" width="2.625" style="85" customWidth="1"/>
    <col min="5" max="5" width="28.5" style="85" customWidth="1"/>
    <col min="6" max="11" width="10.625" style="86" customWidth="1"/>
    <col min="12" max="12" width="14.5" style="86" customWidth="1"/>
  </cols>
  <sheetData>
    <row r="1" spans="1:12" x14ac:dyDescent="0.2">
      <c r="A1" s="49"/>
      <c r="B1" s="50"/>
      <c r="C1" s="50"/>
      <c r="D1" s="50"/>
      <c r="E1" s="50" t="s">
        <v>11</v>
      </c>
      <c r="F1" s="50"/>
      <c r="G1" s="49"/>
      <c r="H1" s="51"/>
      <c r="I1" s="52" t="s">
        <v>77</v>
      </c>
      <c r="J1" s="52"/>
      <c r="K1" s="52"/>
      <c r="L1" s="52"/>
    </row>
    <row r="2" spans="1:12" x14ac:dyDescent="0.2">
      <c r="A2" s="53" t="s">
        <v>78</v>
      </c>
      <c r="B2" s="53"/>
      <c r="C2" s="53"/>
      <c r="D2" s="53"/>
      <c r="E2" s="53"/>
      <c r="F2" s="53"/>
      <c r="G2" s="53"/>
      <c r="H2" s="53"/>
      <c r="I2" s="49"/>
      <c r="J2" s="49"/>
      <c r="K2" s="49"/>
      <c r="L2" s="49"/>
    </row>
    <row r="3" spans="1:12" x14ac:dyDescent="0.2">
      <c r="A3" s="54"/>
      <c r="B3" s="54"/>
      <c r="C3" s="54"/>
      <c r="D3" s="54"/>
      <c r="E3" s="54"/>
      <c r="F3" s="54"/>
      <c r="G3" s="54"/>
      <c r="H3" s="54"/>
      <c r="I3" s="49"/>
      <c r="J3" s="49"/>
      <c r="K3" s="49"/>
      <c r="L3" s="49"/>
    </row>
    <row r="4" spans="1:12" x14ac:dyDescent="0.4">
      <c r="A4" s="55" t="s">
        <v>79</v>
      </c>
      <c r="B4" s="55"/>
      <c r="C4" s="55"/>
      <c r="D4" s="55"/>
      <c r="E4" s="55"/>
      <c r="F4" s="56"/>
      <c r="G4" s="57"/>
      <c r="H4" s="57"/>
      <c r="I4" s="57"/>
      <c r="J4" s="57"/>
      <c r="K4" s="57"/>
      <c r="L4" s="58" t="s">
        <v>80</v>
      </c>
    </row>
    <row r="5" spans="1:12" x14ac:dyDescent="0.4">
      <c r="A5" s="57"/>
      <c r="B5" s="59"/>
      <c r="C5" s="60"/>
      <c r="D5" s="60"/>
      <c r="E5" s="61"/>
      <c r="F5" s="62" t="s">
        <v>81</v>
      </c>
      <c r="G5" s="62" t="s">
        <v>82</v>
      </c>
      <c r="H5" s="62" t="s">
        <v>83</v>
      </c>
      <c r="I5" s="62" t="s">
        <v>84</v>
      </c>
      <c r="J5" s="62" t="s">
        <v>85</v>
      </c>
      <c r="K5" s="62" t="s">
        <v>86</v>
      </c>
      <c r="L5" s="63" t="s">
        <v>87</v>
      </c>
    </row>
    <row r="6" spans="1:12" x14ac:dyDescent="0.4">
      <c r="A6" s="57"/>
      <c r="B6" s="64" t="s">
        <v>88</v>
      </c>
      <c r="C6" s="64"/>
      <c r="D6" s="64"/>
      <c r="E6" s="64"/>
      <c r="F6" s="65">
        <v>365640</v>
      </c>
      <c r="G6" s="65">
        <v>365640</v>
      </c>
      <c r="H6" s="66">
        <v>365640</v>
      </c>
      <c r="I6" s="66">
        <v>182820</v>
      </c>
      <c r="J6" s="66"/>
      <c r="K6" s="66"/>
      <c r="L6" s="67">
        <f>SUM(F6:K6)</f>
        <v>1279740</v>
      </c>
    </row>
    <row r="7" spans="1:12" x14ac:dyDescent="0.4">
      <c r="A7" s="68"/>
      <c r="B7" s="69" t="s">
        <v>89</v>
      </c>
      <c r="C7" s="69"/>
      <c r="D7" s="69"/>
      <c r="E7" s="69"/>
      <c r="F7" s="70">
        <v>98736</v>
      </c>
      <c r="G7" s="70">
        <v>98736</v>
      </c>
      <c r="H7" s="70">
        <v>98736</v>
      </c>
      <c r="I7" s="70">
        <v>98736</v>
      </c>
      <c r="J7" s="70"/>
      <c r="K7" s="70"/>
      <c r="L7" s="67">
        <f t="shared" ref="L7:L11" si="0">SUM(F7:K7)</f>
        <v>394944</v>
      </c>
    </row>
    <row r="8" spans="1:12" x14ac:dyDescent="0.4">
      <c r="A8" s="68"/>
      <c r="B8" s="69" t="s">
        <v>90</v>
      </c>
      <c r="C8" s="69"/>
      <c r="D8" s="69"/>
      <c r="E8" s="69"/>
      <c r="F8" s="70">
        <v>2020920</v>
      </c>
      <c r="G8" s="70">
        <v>2020920</v>
      </c>
      <c r="H8" s="71">
        <v>2020920</v>
      </c>
      <c r="I8" s="72"/>
      <c r="J8" s="72"/>
      <c r="K8" s="72"/>
      <c r="L8" s="67">
        <f t="shared" si="0"/>
        <v>6062760</v>
      </c>
    </row>
    <row r="9" spans="1:12" x14ac:dyDescent="0.4">
      <c r="A9" s="68"/>
      <c r="B9" s="69" t="s">
        <v>91</v>
      </c>
      <c r="C9" s="69"/>
      <c r="D9" s="69"/>
      <c r="E9" s="69"/>
      <c r="F9" s="70">
        <v>201960</v>
      </c>
      <c r="G9" s="70"/>
      <c r="H9" s="73"/>
      <c r="I9" s="74"/>
      <c r="J9" s="74"/>
      <c r="K9" s="74"/>
      <c r="L9" s="67">
        <f t="shared" si="0"/>
        <v>201960</v>
      </c>
    </row>
    <row r="10" spans="1:12" x14ac:dyDescent="0.4">
      <c r="A10" s="68"/>
      <c r="B10" s="69" t="s">
        <v>92</v>
      </c>
      <c r="C10" s="69"/>
      <c r="D10" s="69"/>
      <c r="E10" s="69"/>
      <c r="F10" s="70">
        <v>211200</v>
      </c>
      <c r="G10" s="70">
        <v>211200</v>
      </c>
      <c r="H10" s="70">
        <v>211200</v>
      </c>
      <c r="I10" s="70">
        <v>211200</v>
      </c>
      <c r="J10" s="70">
        <v>211200</v>
      </c>
      <c r="K10" s="70">
        <v>211200</v>
      </c>
      <c r="L10" s="67">
        <f t="shared" si="0"/>
        <v>1267200</v>
      </c>
    </row>
    <row r="11" spans="1:12" x14ac:dyDescent="0.4">
      <c r="A11" s="68"/>
      <c r="B11" s="69" t="s">
        <v>93</v>
      </c>
      <c r="C11" s="69"/>
      <c r="D11" s="69"/>
      <c r="E11" s="69"/>
      <c r="F11" s="70">
        <v>726000</v>
      </c>
      <c r="G11" s="70">
        <v>726000</v>
      </c>
      <c r="H11" s="70">
        <v>726000</v>
      </c>
      <c r="I11" s="70">
        <v>726000</v>
      </c>
      <c r="J11" s="70">
        <v>726000</v>
      </c>
      <c r="K11" s="70"/>
      <c r="L11" s="67">
        <f t="shared" si="0"/>
        <v>3630000</v>
      </c>
    </row>
    <row r="12" spans="1:12" x14ac:dyDescent="0.4">
      <c r="A12" s="57"/>
      <c r="B12" s="75" t="s">
        <v>94</v>
      </c>
      <c r="C12" s="76"/>
      <c r="D12" s="76"/>
      <c r="E12" s="77"/>
      <c r="F12" s="65">
        <f t="shared" ref="F12:L12" si="1">SUM(F6:F11)</f>
        <v>3624456</v>
      </c>
      <c r="G12" s="65">
        <f t="shared" si="1"/>
        <v>3422496</v>
      </c>
      <c r="H12" s="65">
        <f t="shared" si="1"/>
        <v>3422496</v>
      </c>
      <c r="I12" s="65">
        <f t="shared" si="1"/>
        <v>1218756</v>
      </c>
      <c r="J12" s="65">
        <f t="shared" si="1"/>
        <v>937200</v>
      </c>
      <c r="K12" s="65">
        <f t="shared" si="1"/>
        <v>211200</v>
      </c>
      <c r="L12" s="67">
        <f t="shared" si="1"/>
        <v>12836604</v>
      </c>
    </row>
    <row r="13" spans="1:12" x14ac:dyDescent="0.15">
      <c r="A13" s="78"/>
      <c r="B13" s="78"/>
      <c r="C13" s="78"/>
      <c r="D13" s="78"/>
      <c r="E13" s="78"/>
      <c r="F13" s="79"/>
      <c r="G13" s="79"/>
      <c r="H13" s="79"/>
      <c r="I13" s="79"/>
      <c r="J13" s="79"/>
      <c r="K13" s="79"/>
      <c r="L13" s="79"/>
    </row>
    <row r="14" spans="1:12" x14ac:dyDescent="0.15">
      <c r="A14" s="80" t="s">
        <v>95</v>
      </c>
      <c r="B14" s="81"/>
      <c r="C14" s="81"/>
      <c r="D14" s="1"/>
      <c r="E14" s="1"/>
      <c r="F14" s="79"/>
      <c r="G14" s="79"/>
      <c r="H14" s="79"/>
      <c r="I14" s="79"/>
      <c r="J14" s="79"/>
      <c r="K14" s="79"/>
      <c r="L14" s="79"/>
    </row>
    <row r="15" spans="1:12" x14ac:dyDescent="0.15">
      <c r="A15" s="82"/>
      <c r="B15" s="82"/>
      <c r="C15" s="82"/>
      <c r="D15" s="82"/>
      <c r="E15" s="82"/>
      <c r="F15" s="79"/>
      <c r="G15" s="79"/>
      <c r="H15" s="79"/>
      <c r="I15" s="79"/>
      <c r="J15" s="79"/>
      <c r="K15" s="79"/>
      <c r="L15" s="79"/>
    </row>
    <row r="16" spans="1:12" x14ac:dyDescent="0.15">
      <c r="A16" s="83" t="s">
        <v>96</v>
      </c>
      <c r="B16" s="83"/>
      <c r="C16" s="83"/>
      <c r="D16" s="83"/>
      <c r="E16" s="83"/>
      <c r="F16" s="79"/>
      <c r="G16" s="79"/>
      <c r="H16" s="79"/>
      <c r="I16" s="79"/>
      <c r="J16" s="79"/>
      <c r="K16" s="79"/>
      <c r="L16" s="79"/>
    </row>
    <row r="17" spans="1:12" x14ac:dyDescent="0.15">
      <c r="A17" s="84" t="s">
        <v>97</v>
      </c>
      <c r="B17" s="84"/>
      <c r="C17" s="84"/>
      <c r="D17" s="84"/>
      <c r="E17" s="84"/>
      <c r="F17" s="79"/>
      <c r="G17" s="79"/>
      <c r="H17" s="79"/>
      <c r="I17" s="79"/>
      <c r="J17" s="79"/>
      <c r="K17" s="79"/>
      <c r="L17" s="79"/>
    </row>
    <row r="18" spans="1:12" x14ac:dyDescent="0.15">
      <c r="A18" s="83"/>
      <c r="B18" s="83"/>
      <c r="C18" s="83"/>
      <c r="D18" s="83"/>
      <c r="E18" s="83"/>
      <c r="F18" s="79"/>
      <c r="G18" s="79"/>
      <c r="H18" s="79"/>
      <c r="I18" s="79"/>
      <c r="J18" s="79"/>
      <c r="K18" s="79"/>
      <c r="L18" s="79"/>
    </row>
    <row r="19" spans="1:12" x14ac:dyDescent="0.15">
      <c r="A19" s="83" t="s">
        <v>98</v>
      </c>
      <c r="B19" s="83"/>
      <c r="C19" s="83"/>
      <c r="D19" s="83"/>
      <c r="E19" s="83"/>
      <c r="F19" s="79"/>
      <c r="G19" s="79"/>
      <c r="H19" s="79"/>
      <c r="I19" s="79"/>
      <c r="J19" s="79"/>
      <c r="K19" s="79"/>
      <c r="L19" s="79"/>
    </row>
    <row r="20" spans="1:12" x14ac:dyDescent="0.15">
      <c r="A20" s="84" t="s">
        <v>99</v>
      </c>
      <c r="B20" s="83"/>
      <c r="C20" s="83"/>
      <c r="D20" s="83"/>
      <c r="E20" s="83"/>
      <c r="F20" s="79"/>
      <c r="G20" s="79"/>
      <c r="H20" s="79"/>
      <c r="I20" s="79"/>
      <c r="J20" s="79"/>
      <c r="K20" s="79"/>
      <c r="L20" s="79"/>
    </row>
    <row r="21" spans="1:12" x14ac:dyDescent="0.15">
      <c r="A21" s="78"/>
      <c r="B21" s="78"/>
      <c r="C21" s="78"/>
      <c r="D21" s="78"/>
      <c r="E21" s="78"/>
      <c r="F21" s="79"/>
      <c r="G21" s="79"/>
      <c r="H21" s="79"/>
      <c r="I21" s="79"/>
      <c r="J21" s="79"/>
      <c r="K21" s="79"/>
      <c r="L21" s="79"/>
    </row>
  </sheetData>
  <mergeCells count="12">
    <mergeCell ref="B8:E8"/>
    <mergeCell ref="B9:E9"/>
    <mergeCell ref="B10:E10"/>
    <mergeCell ref="B11:E11"/>
    <mergeCell ref="B12:E12"/>
    <mergeCell ref="A15:E15"/>
    <mergeCell ref="I1:L1"/>
    <mergeCell ref="A2:H2"/>
    <mergeCell ref="A4:E4"/>
    <mergeCell ref="B5:E5"/>
    <mergeCell ref="B6:E6"/>
    <mergeCell ref="B7:E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収支予算</vt:lpstr>
      <vt:lpstr>注記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sjc02</dc:creator>
  <cp:lastModifiedBy>sjc02</cp:lastModifiedBy>
  <dcterms:created xsi:type="dcterms:W3CDTF">2022-03-15T05:47:55Z</dcterms:created>
  <dcterms:modified xsi:type="dcterms:W3CDTF">2022-03-16T23:29:25Z</dcterms:modified>
</cp:coreProperties>
</file>