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L8PC007\Desktop\令和6年度総会資料\議案書印刷データ\"/>
    </mc:Choice>
  </mc:AlternateContent>
  <xr:revisionPtr revIDLastSave="0" documentId="13_ncr:1_{13EBE9A3-2262-4492-AFC2-246C31389F56}" xr6:coauthVersionLast="47" xr6:coauthVersionMax="47" xr10:uidLastSave="{00000000-0000-0000-0000-000000000000}"/>
  <bookViews>
    <workbookView xWindow="-120" yWindow="-120" windowWidth="29040" windowHeight="15840" tabRatio="853" firstSheet="1" activeTab="1" xr2:uid="{00000000-000D-0000-FFFF-FFFF00000000}"/>
  </bookViews>
  <sheets>
    <sheet name="Graph1" sheetId="34" state="hidden" r:id="rId1"/>
    <sheet name="Ｒ６収支予算書" sheetId="52" r:id="rId2"/>
  </sheets>
  <definedNames>
    <definedName name="Access_Button" hidden="1">"AJｸﾗｽ分析_uo_cn_chk_base_List"</definedName>
    <definedName name="AccessDatabase" hidden="1">"C:\WINDOWS\ﾃﾞｽｸﾄｯﾌﾟ\AJｸﾗｽ分析.mdb"</definedName>
    <definedName name="_xlnm.Print_Titles" localSheetId="1">'Ｒ６収支予算書'!$4:$4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52" l="1"/>
  <c r="G26" i="52"/>
  <c r="G95" i="52"/>
  <c r="G94" i="52"/>
  <c r="E94" i="52"/>
  <c r="E93" i="52"/>
  <c r="G93" i="52" s="1"/>
  <c r="G92" i="52"/>
  <c r="G91" i="52"/>
  <c r="G90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F65" i="52"/>
  <c r="E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F37" i="52"/>
  <c r="F84" i="52" s="1"/>
  <c r="E37" i="52"/>
  <c r="G33" i="52"/>
  <c r="G32" i="52"/>
  <c r="F31" i="52"/>
  <c r="E31" i="52"/>
  <c r="G31" i="52" s="1"/>
  <c r="G30" i="52"/>
  <c r="G29" i="52"/>
  <c r="F29" i="52"/>
  <c r="E29" i="52"/>
  <c r="G28" i="52"/>
  <c r="F27" i="52"/>
  <c r="G27" i="52" s="1"/>
  <c r="G25" i="52"/>
  <c r="G24" i="52"/>
  <c r="G23" i="52"/>
  <c r="E22" i="52"/>
  <c r="G22" i="52" s="1"/>
  <c r="G21" i="52"/>
  <c r="F20" i="52"/>
  <c r="G20" i="52"/>
  <c r="G19" i="52"/>
  <c r="G18" i="52"/>
  <c r="G17" i="52"/>
  <c r="G16" i="52"/>
  <c r="G15" i="52"/>
  <c r="F14" i="52"/>
  <c r="E14" i="52"/>
  <c r="G13" i="52"/>
  <c r="F12" i="52"/>
  <c r="E12" i="52"/>
  <c r="G11" i="52"/>
  <c r="G10" i="52"/>
  <c r="G9" i="52"/>
  <c r="F8" i="52"/>
  <c r="E8" i="52"/>
  <c r="G8" i="52" s="1"/>
  <c r="G14" i="52" l="1"/>
  <c r="F34" i="52"/>
  <c r="F87" i="52" s="1"/>
  <c r="G65" i="52"/>
  <c r="G12" i="52"/>
  <c r="E84" i="52"/>
  <c r="G37" i="52"/>
  <c r="E34" i="52"/>
  <c r="G84" i="52" l="1"/>
  <c r="G34" i="52"/>
  <c r="E85" i="52"/>
  <c r="G85" i="52" l="1"/>
  <c r="E87" i="52"/>
  <c r="E96" i="52" l="1"/>
  <c r="G87" i="52"/>
  <c r="G96" i="52" l="1"/>
  <c r="G98" i="52" s="1"/>
  <c r="E98" i="52"/>
  <c r="E99" i="52" s="1"/>
  <c r="G99" i="5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sl7</author>
  </authors>
  <commentList>
    <comment ref="G8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9.5
％ﾏｲﾅｽ</t>
        </r>
      </text>
    </comment>
    <comment ref="G38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約9.5
％ﾏｲﾅｽ</t>
        </r>
      </text>
    </comment>
    <comment ref="E97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sl7:</t>
        </r>
        <r>
          <rPr>
            <sz val="9"/>
            <color indexed="81"/>
            <rFont val="ＭＳ Ｐゴシック"/>
            <family val="3"/>
            <charset val="128"/>
          </rPr>
          <t xml:space="preserve">
補正金額
960,528
</t>
        </r>
      </text>
    </comment>
  </commentList>
</comments>
</file>

<file path=xl/sharedStrings.xml><?xml version="1.0" encoding="utf-8"?>
<sst xmlns="http://schemas.openxmlformats.org/spreadsheetml/2006/main" count="104" uniqueCount="80">
  <si>
    <t>　</t>
    <phoneticPr fontId="5"/>
  </si>
  <si>
    <t>他会計振替額</t>
    <rPh sb="0" eb="1">
      <t>タ</t>
    </rPh>
    <rPh sb="1" eb="3">
      <t>カイケイ</t>
    </rPh>
    <rPh sb="3" eb="6">
      <t>フリカエガク</t>
    </rPh>
    <phoneticPr fontId="5"/>
  </si>
  <si>
    <t>評価損益等計</t>
    <rPh sb="0" eb="2">
      <t>ヒョウカ</t>
    </rPh>
    <rPh sb="2" eb="4">
      <t>ソンエキ</t>
    </rPh>
    <rPh sb="4" eb="6">
      <t>トウケイ</t>
    </rPh>
    <phoneticPr fontId="5"/>
  </si>
  <si>
    <t>Ⅰ</t>
    <phoneticPr fontId="5"/>
  </si>
  <si>
    <t>科　　　　　　　目</t>
    <rPh sb="0" eb="1">
      <t>カ</t>
    </rPh>
    <rPh sb="8" eb="9">
      <t>メ</t>
    </rPh>
    <phoneticPr fontId="5"/>
  </si>
  <si>
    <t>役員報酬</t>
    <rPh sb="0" eb="2">
      <t>ヤクイン</t>
    </rPh>
    <rPh sb="2" eb="4">
      <t>ホウシュウ</t>
    </rPh>
    <phoneticPr fontId="5"/>
  </si>
  <si>
    <t>予算額</t>
    <rPh sb="0" eb="3">
      <t>ヨサンガク</t>
    </rPh>
    <phoneticPr fontId="5"/>
  </si>
  <si>
    <t>前年度予算額</t>
    <rPh sb="0" eb="3">
      <t>ゼンネンド</t>
    </rPh>
    <rPh sb="3" eb="6">
      <t>ヨサンガク</t>
    </rPh>
    <phoneticPr fontId="5"/>
  </si>
  <si>
    <t>増減</t>
    <rPh sb="0" eb="2">
      <t>ゾウゲン</t>
    </rPh>
    <phoneticPr fontId="5"/>
  </si>
  <si>
    <t>一般正味財産増減の部</t>
    <rPh sb="0" eb="2">
      <t>イッパン</t>
    </rPh>
    <rPh sb="2" eb="4">
      <t>ショウミ</t>
    </rPh>
    <rPh sb="4" eb="6">
      <t>ザイサン</t>
    </rPh>
    <rPh sb="6" eb="8">
      <t>ゾウゲン</t>
    </rPh>
    <rPh sb="9" eb="10">
      <t>ブ</t>
    </rPh>
    <phoneticPr fontId="5"/>
  </si>
  <si>
    <t>経常増減の部</t>
    <rPh sb="0" eb="2">
      <t>ケイジョウ</t>
    </rPh>
    <rPh sb="2" eb="4">
      <t>ゾウゲン</t>
    </rPh>
    <rPh sb="5" eb="6">
      <t>ブ</t>
    </rPh>
    <phoneticPr fontId="5"/>
  </si>
  <si>
    <t>特定資産運用益</t>
    <rPh sb="0" eb="2">
      <t>トクテイ</t>
    </rPh>
    <rPh sb="2" eb="4">
      <t>シサン</t>
    </rPh>
    <rPh sb="4" eb="7">
      <t>ウンヨウエキ</t>
    </rPh>
    <phoneticPr fontId="5"/>
  </si>
  <si>
    <t>特定資産受取利息</t>
    <rPh sb="0" eb="2">
      <t>トクテイ</t>
    </rPh>
    <rPh sb="2" eb="4">
      <t>シサン</t>
    </rPh>
    <rPh sb="4" eb="6">
      <t>ウケトリ</t>
    </rPh>
    <rPh sb="6" eb="8">
      <t>リソク</t>
    </rPh>
    <phoneticPr fontId="5"/>
  </si>
  <si>
    <t>受取会費</t>
    <rPh sb="0" eb="2">
      <t>ウケトリ</t>
    </rPh>
    <rPh sb="2" eb="4">
      <t>カイヒ</t>
    </rPh>
    <phoneticPr fontId="5"/>
  </si>
  <si>
    <t>正会員受取会費</t>
    <rPh sb="0" eb="3">
      <t>セイカイイン</t>
    </rPh>
    <rPh sb="3" eb="5">
      <t>ウケトリ</t>
    </rPh>
    <rPh sb="5" eb="7">
      <t>カイヒ</t>
    </rPh>
    <phoneticPr fontId="5"/>
  </si>
  <si>
    <t>受託事業収益</t>
    <rPh sb="0" eb="2">
      <t>ジュタク</t>
    </rPh>
    <rPh sb="2" eb="4">
      <t>ジギョウ</t>
    </rPh>
    <rPh sb="4" eb="6">
      <t>シュウエキ</t>
    </rPh>
    <phoneticPr fontId="5"/>
  </si>
  <si>
    <t>受取配分金</t>
    <rPh sb="0" eb="2">
      <t>ウケトリ</t>
    </rPh>
    <rPh sb="2" eb="5">
      <t>ハイブンキン</t>
    </rPh>
    <phoneticPr fontId="5"/>
  </si>
  <si>
    <t>受取材料費等</t>
    <rPh sb="0" eb="2">
      <t>ウケトリ</t>
    </rPh>
    <rPh sb="2" eb="5">
      <t>ザイリョウヒ</t>
    </rPh>
    <rPh sb="5" eb="6">
      <t>トウ</t>
    </rPh>
    <phoneticPr fontId="5"/>
  </si>
  <si>
    <t>受取事務費</t>
    <rPh sb="0" eb="2">
      <t>ウケトリ</t>
    </rPh>
    <rPh sb="2" eb="5">
      <t>ジムヒ</t>
    </rPh>
    <phoneticPr fontId="5"/>
  </si>
  <si>
    <t>独自事業収益</t>
    <rPh sb="0" eb="2">
      <t>ドクジ</t>
    </rPh>
    <rPh sb="2" eb="4">
      <t>ジギョウ</t>
    </rPh>
    <rPh sb="4" eb="6">
      <t>シュウエキ</t>
    </rPh>
    <phoneticPr fontId="5"/>
  </si>
  <si>
    <t>受託事業収益(施設の管理業務）</t>
    <rPh sb="0" eb="2">
      <t>ジュタク</t>
    </rPh>
    <rPh sb="2" eb="4">
      <t>ジギョウ</t>
    </rPh>
    <rPh sb="4" eb="6">
      <t>シュウエキ</t>
    </rPh>
    <rPh sb="7" eb="9">
      <t>シセツ</t>
    </rPh>
    <rPh sb="10" eb="12">
      <t>カンリ</t>
    </rPh>
    <rPh sb="12" eb="14">
      <t>ギョウム</t>
    </rPh>
    <phoneticPr fontId="5"/>
  </si>
  <si>
    <t>労働者派遣事業等受託収益</t>
    <rPh sb="0" eb="3">
      <t>ロウドウシャ</t>
    </rPh>
    <rPh sb="3" eb="5">
      <t>ハケン</t>
    </rPh>
    <rPh sb="5" eb="8">
      <t>ジギョウトウ</t>
    </rPh>
    <rPh sb="8" eb="10">
      <t>ジュタク</t>
    </rPh>
    <rPh sb="10" eb="12">
      <t>シュウエキ</t>
    </rPh>
    <phoneticPr fontId="5"/>
  </si>
  <si>
    <t>労働者派遣事業受託収益</t>
    <rPh sb="0" eb="3">
      <t>ロウドウシャ</t>
    </rPh>
    <rPh sb="3" eb="5">
      <t>ハケン</t>
    </rPh>
    <rPh sb="5" eb="7">
      <t>ジギョウ</t>
    </rPh>
    <rPh sb="7" eb="9">
      <t>ジュタク</t>
    </rPh>
    <rPh sb="9" eb="11">
      <t>シュウエキ</t>
    </rPh>
    <phoneticPr fontId="5"/>
  </si>
  <si>
    <t>受取補助金等</t>
    <rPh sb="0" eb="2">
      <t>ウケトリ</t>
    </rPh>
    <rPh sb="2" eb="5">
      <t>ホジョキン</t>
    </rPh>
    <rPh sb="5" eb="6">
      <t>トウ</t>
    </rPh>
    <phoneticPr fontId="5"/>
  </si>
  <si>
    <t>受取連合交付金</t>
    <rPh sb="0" eb="2">
      <t>ウケトリ</t>
    </rPh>
    <rPh sb="2" eb="4">
      <t>レンゴウ</t>
    </rPh>
    <rPh sb="4" eb="7">
      <t>コウフキン</t>
    </rPh>
    <phoneticPr fontId="5"/>
  </si>
  <si>
    <t>受取市町村補助金</t>
    <rPh sb="0" eb="2">
      <t>ウケトリ</t>
    </rPh>
    <rPh sb="2" eb="5">
      <t>シチョウソン</t>
    </rPh>
    <rPh sb="5" eb="8">
      <t>ホジョキン</t>
    </rPh>
    <phoneticPr fontId="5"/>
  </si>
  <si>
    <t>受取負担金</t>
    <rPh sb="0" eb="2">
      <t>ウケトリ</t>
    </rPh>
    <rPh sb="2" eb="5">
      <t>フタンキン</t>
    </rPh>
    <phoneticPr fontId="5"/>
  </si>
  <si>
    <t>雑収益</t>
    <rPh sb="0" eb="1">
      <t>ザツ</t>
    </rPh>
    <rPh sb="1" eb="3">
      <t>シュウエキ</t>
    </rPh>
    <phoneticPr fontId="5"/>
  </si>
  <si>
    <t>経常収益計</t>
    <rPh sb="0" eb="2">
      <t>ケイジョウ</t>
    </rPh>
    <rPh sb="2" eb="4">
      <t>シュウエキ</t>
    </rPh>
    <rPh sb="4" eb="5">
      <t>ケイ</t>
    </rPh>
    <phoneticPr fontId="5"/>
  </si>
  <si>
    <t>事業費</t>
    <rPh sb="0" eb="3">
      <t>ジギョウヒ</t>
    </rPh>
    <phoneticPr fontId="5"/>
  </si>
  <si>
    <t>支払配分金</t>
    <rPh sb="0" eb="2">
      <t>シハライ</t>
    </rPh>
    <rPh sb="2" eb="5">
      <t>ハイブンキン</t>
    </rPh>
    <phoneticPr fontId="5"/>
  </si>
  <si>
    <t>支払材料費等</t>
    <rPh sb="0" eb="2">
      <t>シハライ</t>
    </rPh>
    <rPh sb="2" eb="5">
      <t>ザイリョウヒ</t>
    </rPh>
    <rPh sb="5" eb="6">
      <t>トウ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</si>
  <si>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</si>
  <si>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5">
      <t>フクリヒ</t>
    </rPh>
    <phoneticPr fontId="5"/>
  </si>
  <si>
    <t>退職給付費用</t>
    <rPh sb="0" eb="2">
      <t>タイショク</t>
    </rPh>
    <rPh sb="2" eb="4">
      <t>キュウフ</t>
    </rPh>
    <rPh sb="4" eb="6">
      <t>ヒヨウ</t>
    </rPh>
    <phoneticPr fontId="5"/>
  </si>
  <si>
    <t>福利厚生費</t>
    <rPh sb="0" eb="2">
      <t>フクリ</t>
    </rPh>
    <rPh sb="2" eb="5">
      <t>コウセイヒ</t>
    </rPh>
    <phoneticPr fontId="5"/>
  </si>
  <si>
    <t>旅費交通費</t>
    <rPh sb="0" eb="2">
      <t>リョヒ</t>
    </rPh>
    <rPh sb="2" eb="5">
      <t>コウツウヒ</t>
    </rPh>
    <phoneticPr fontId="5"/>
  </si>
  <si>
    <t>通信運搬費</t>
    <rPh sb="0" eb="2">
      <t>ツウシン</t>
    </rPh>
    <rPh sb="2" eb="5">
      <t>ウンパンヒ</t>
    </rPh>
    <phoneticPr fontId="5"/>
  </si>
  <si>
    <t>減価償却費</t>
    <rPh sb="0" eb="2">
      <t>ゲンカ</t>
    </rPh>
    <rPh sb="2" eb="5">
      <t>ショウキャクヒ</t>
    </rPh>
    <phoneticPr fontId="5"/>
  </si>
  <si>
    <t>什器備品費</t>
    <rPh sb="0" eb="2">
      <t>ジュウキ</t>
    </rPh>
    <rPh sb="2" eb="5">
      <t>ビヒンヒ</t>
    </rPh>
    <phoneticPr fontId="5"/>
  </si>
  <si>
    <t>消耗品費</t>
    <rPh sb="0" eb="3">
      <t>ショウモウヒン</t>
    </rPh>
    <rPh sb="3" eb="4">
      <t>ヒ</t>
    </rPh>
    <phoneticPr fontId="5"/>
  </si>
  <si>
    <t>修繕費</t>
    <rPh sb="0" eb="3">
      <t>シュウゼンヒ</t>
    </rPh>
    <phoneticPr fontId="5"/>
  </si>
  <si>
    <t>印刷製本費</t>
    <rPh sb="0" eb="2">
      <t>インサツ</t>
    </rPh>
    <rPh sb="2" eb="4">
      <t>セイホン</t>
    </rPh>
    <rPh sb="4" eb="5">
      <t>ヒ</t>
    </rPh>
    <phoneticPr fontId="5"/>
  </si>
  <si>
    <t>会議費</t>
    <rPh sb="0" eb="3">
      <t>カイギヒ</t>
    </rPh>
    <phoneticPr fontId="5"/>
  </si>
  <si>
    <t>光熱水料費</t>
    <rPh sb="0" eb="4">
      <t>コウネツスイリョウ</t>
    </rPh>
    <rPh sb="4" eb="5">
      <t>ヒ</t>
    </rPh>
    <phoneticPr fontId="5"/>
  </si>
  <si>
    <t>賃借料</t>
    <rPh sb="0" eb="3">
      <t>チンシャクリョウ</t>
    </rPh>
    <phoneticPr fontId="5"/>
  </si>
  <si>
    <t>諸謝金</t>
    <rPh sb="0" eb="3">
      <t>ショシャキン</t>
    </rPh>
    <phoneticPr fontId="5"/>
  </si>
  <si>
    <t>租税公課</t>
    <rPh sb="0" eb="2">
      <t>ソゼイ</t>
    </rPh>
    <rPh sb="2" eb="4">
      <t>コウカ</t>
    </rPh>
    <phoneticPr fontId="5"/>
  </si>
  <si>
    <t>委託費</t>
    <rPh sb="0" eb="3">
      <t>イタクヒ</t>
    </rPh>
    <phoneticPr fontId="5"/>
  </si>
  <si>
    <t>支払手数料</t>
    <rPh sb="0" eb="2">
      <t>シハライ</t>
    </rPh>
    <rPh sb="2" eb="5">
      <t>テスウリョウ</t>
    </rPh>
    <phoneticPr fontId="5"/>
  </si>
  <si>
    <t>雑費</t>
    <rPh sb="0" eb="2">
      <t>ザッピ</t>
    </rPh>
    <phoneticPr fontId="5"/>
  </si>
  <si>
    <t>管理費</t>
    <rPh sb="0" eb="3">
      <t>カンリヒ</t>
    </rPh>
    <phoneticPr fontId="5"/>
  </si>
  <si>
    <t>支払負担金</t>
    <rPh sb="0" eb="2">
      <t>シハライ</t>
    </rPh>
    <rPh sb="2" eb="5">
      <t>フタンキン</t>
    </rPh>
    <phoneticPr fontId="5"/>
  </si>
  <si>
    <t>経常費用計</t>
    <rPh sb="0" eb="3">
      <t>ケイジョウヒ</t>
    </rPh>
    <rPh sb="3" eb="5">
      <t>ヨウケイ</t>
    </rPh>
    <phoneticPr fontId="5"/>
  </si>
  <si>
    <t>評価損益等調整前当期経常増減額</t>
    <rPh sb="0" eb="2">
      <t>ヒョウカ</t>
    </rPh>
    <rPh sb="2" eb="4">
      <t>ソンエキ</t>
    </rPh>
    <rPh sb="4" eb="5">
      <t>トウ</t>
    </rPh>
    <rPh sb="5" eb="8">
      <t>チョウセイマエ</t>
    </rPh>
    <rPh sb="8" eb="10">
      <t>トウキ</t>
    </rPh>
    <rPh sb="10" eb="12">
      <t>ケイジョウ</t>
    </rPh>
    <rPh sb="12" eb="15">
      <t>ゾウゲンガク</t>
    </rPh>
    <phoneticPr fontId="5"/>
  </si>
  <si>
    <t>受取利息</t>
    <rPh sb="0" eb="2">
      <t>ウケトリ</t>
    </rPh>
    <rPh sb="2" eb="4">
      <t>リソク</t>
    </rPh>
    <phoneticPr fontId="5"/>
  </si>
  <si>
    <t>保険料</t>
    <rPh sb="0" eb="3">
      <t>ホケンリョウ</t>
    </rPh>
    <phoneticPr fontId="5"/>
  </si>
  <si>
    <t>当期経常増減額</t>
    <rPh sb="0" eb="2">
      <t>トウキ</t>
    </rPh>
    <rPh sb="2" eb="4">
      <t>ケイジョウ</t>
    </rPh>
    <rPh sb="4" eb="7">
      <t>ゾウゲンガク</t>
    </rPh>
    <phoneticPr fontId="5"/>
  </si>
  <si>
    <t>経常外増減の部</t>
    <rPh sb="0" eb="3">
      <t>ケイジョウガイ</t>
    </rPh>
    <rPh sb="3" eb="5">
      <t>ゾウゲン</t>
    </rPh>
    <rPh sb="6" eb="7">
      <t>ブ</t>
    </rPh>
    <phoneticPr fontId="5"/>
  </si>
  <si>
    <t>⑴　経常外収益</t>
    <rPh sb="2" eb="5">
      <t>ケイジョウガイ</t>
    </rPh>
    <rPh sb="5" eb="7">
      <t>シュウエキ</t>
    </rPh>
    <phoneticPr fontId="5"/>
  </si>
  <si>
    <t>⑵　経常費用</t>
    <rPh sb="2" eb="4">
      <t>ケイジョウ</t>
    </rPh>
    <rPh sb="4" eb="6">
      <t>ヒヨウ</t>
    </rPh>
    <phoneticPr fontId="5"/>
  </si>
  <si>
    <t>⑴　経常収益</t>
    <rPh sb="2" eb="4">
      <t>ケイジョウ</t>
    </rPh>
    <rPh sb="4" eb="6">
      <t>シュウエキ</t>
    </rPh>
    <phoneticPr fontId="5"/>
  </si>
  <si>
    <t>経常外収益計</t>
    <rPh sb="0" eb="3">
      <t>ケイジョウガイ</t>
    </rPh>
    <rPh sb="3" eb="5">
      <t>シュウエキ</t>
    </rPh>
    <rPh sb="5" eb="6">
      <t>ケイ</t>
    </rPh>
    <phoneticPr fontId="5"/>
  </si>
  <si>
    <t>⑵　経常外費用</t>
    <rPh sb="4" eb="5">
      <t>ガイ</t>
    </rPh>
    <phoneticPr fontId="5"/>
  </si>
  <si>
    <t>経常外費用計</t>
    <rPh sb="0" eb="3">
      <t>ケイジョウガイ</t>
    </rPh>
    <rPh sb="3" eb="5">
      <t>ヒヨウ</t>
    </rPh>
    <rPh sb="5" eb="6">
      <t>ケイ</t>
    </rPh>
    <phoneticPr fontId="5"/>
  </si>
  <si>
    <t>当期経常外増減額</t>
    <rPh sb="0" eb="2">
      <t>トウキ</t>
    </rPh>
    <rPh sb="2" eb="5">
      <t>ケイジョウガイ</t>
    </rPh>
    <rPh sb="5" eb="8">
      <t>ゾウゲンガク</t>
    </rPh>
    <phoneticPr fontId="5"/>
  </si>
  <si>
    <t>当期一般正味財産増減額</t>
    <rPh sb="0" eb="2">
      <t>トウキ</t>
    </rPh>
    <rPh sb="2" eb="4">
      <t>イッパン</t>
    </rPh>
    <rPh sb="4" eb="6">
      <t>ショウミ</t>
    </rPh>
    <rPh sb="6" eb="8">
      <t>ザイサン</t>
    </rPh>
    <rPh sb="8" eb="11">
      <t>ゾウゲンガク</t>
    </rPh>
    <phoneticPr fontId="5"/>
  </si>
  <si>
    <t>一般正味財産期首残高</t>
    <rPh sb="0" eb="2">
      <t>イッパン</t>
    </rPh>
    <rPh sb="2" eb="4">
      <t>ショウミ</t>
    </rPh>
    <rPh sb="4" eb="6">
      <t>ザイサン</t>
    </rPh>
    <rPh sb="6" eb="8">
      <t>キシュ</t>
    </rPh>
    <rPh sb="8" eb="10">
      <t>ザンダカ</t>
    </rPh>
    <phoneticPr fontId="5"/>
  </si>
  <si>
    <t>一般正味財産期末高</t>
    <rPh sb="0" eb="2">
      <t>イッパン</t>
    </rPh>
    <rPh sb="2" eb="4">
      <t>ショウミ</t>
    </rPh>
    <rPh sb="4" eb="6">
      <t>ザイサン</t>
    </rPh>
    <rPh sb="6" eb="8">
      <t>キマツ</t>
    </rPh>
    <rPh sb="8" eb="9">
      <t>ダカ</t>
    </rPh>
    <phoneticPr fontId="5"/>
  </si>
  <si>
    <t>(単位：円）</t>
    <rPh sb="1" eb="3">
      <t>タンイ</t>
    </rPh>
    <rPh sb="4" eb="5">
      <t>エン</t>
    </rPh>
    <phoneticPr fontId="5"/>
  </si>
  <si>
    <t>組織活動会議費</t>
    <rPh sb="0" eb="2">
      <t>ソシキ</t>
    </rPh>
    <rPh sb="2" eb="4">
      <t>カツドウ</t>
    </rPh>
    <rPh sb="4" eb="7">
      <t>カイギヒ</t>
    </rPh>
    <phoneticPr fontId="5"/>
  </si>
  <si>
    <t>Ⅱ　正味財産期末残高</t>
    <rPh sb="2" eb="4">
      <t>ショウミ</t>
    </rPh>
    <rPh sb="4" eb="6">
      <t>ザイサン</t>
    </rPh>
    <rPh sb="6" eb="8">
      <t>キマツ</t>
    </rPh>
    <rPh sb="8" eb="10">
      <t>ザンダカ</t>
    </rPh>
    <phoneticPr fontId="5"/>
  </si>
  <si>
    <t>教材費</t>
    <rPh sb="0" eb="3">
      <t>キョウザイヒ</t>
    </rPh>
    <phoneticPr fontId="5"/>
  </si>
  <si>
    <t>研修費</t>
    <rPh sb="0" eb="3">
      <t>ケンシュウヒ</t>
    </rPh>
    <phoneticPr fontId="5"/>
  </si>
  <si>
    <t>受取県補助金</t>
    <rPh sb="0" eb="2">
      <t>ウケトリ</t>
    </rPh>
    <rPh sb="2" eb="3">
      <t>ケン</t>
    </rPh>
    <rPh sb="3" eb="6">
      <t>ホジョキン</t>
    </rPh>
    <phoneticPr fontId="5"/>
  </si>
  <si>
    <t>特定費用準備金</t>
    <rPh sb="0" eb="4">
      <t>トクテイヒヨウ</t>
    </rPh>
    <rPh sb="4" eb="7">
      <t>ジュンビキン</t>
    </rPh>
    <phoneticPr fontId="5"/>
  </si>
  <si>
    <t>令和6年4月1日から令和7年3月31日まで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5"/>
  </si>
  <si>
    <t>租税公課</t>
    <rPh sb="0" eb="4">
      <t>ソゼイコウカ</t>
    </rPh>
    <phoneticPr fontId="5"/>
  </si>
  <si>
    <t>令和6年度収支予算書</t>
    <rPh sb="0" eb="2">
      <t>レイワ</t>
    </rPh>
    <rPh sb="3" eb="5">
      <t>ネンド</t>
    </rPh>
    <rPh sb="5" eb="7">
      <t>シュウシ</t>
    </rPh>
    <rPh sb="7" eb="9">
      <t>ヨサン</t>
    </rPh>
    <rPh sb="9" eb="10">
      <t>ショ</t>
    </rPh>
    <phoneticPr fontId="5"/>
  </si>
  <si>
    <t>受取連合助成金</t>
    <rPh sb="0" eb="2">
      <t>ウケトリ</t>
    </rPh>
    <rPh sb="2" eb="4">
      <t>レンゴウ</t>
    </rPh>
    <rPh sb="4" eb="7">
      <t>ジョセイキン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</si>
</sst>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51">
    <xf numFmtId="0" fontId="0" fillId="0" borderId="0" xfId="0">
      <alignment vertical="center"/>
    </xf>
    <xf numFmtId="176" fontId="9" fillId="0" borderId="0" xfId="1" applyNumberFormat="1" applyFont="1" applyAlignment="1">
      <alignment vertical="center" shrinkToFit="1"/>
    </xf>
    <xf numFmtId="176" fontId="9" fillId="0" borderId="0" xfId="1" applyNumberFormat="1" applyFont="1" applyAlignment="1">
      <alignment horizontal="right" vertical="center" shrinkToFit="1"/>
    </xf>
    <xf numFmtId="176" fontId="9" fillId="0" borderId="0" xfId="1" applyNumberFormat="1" applyFont="1" applyAlignment="1">
      <alignment shrinkToFit="1"/>
    </xf>
    <xf numFmtId="176" fontId="9" fillId="0" borderId="11" xfId="1" applyNumberFormat="1" applyFont="1" applyBorder="1" applyAlignment="1">
      <alignment shrinkToFit="1"/>
    </xf>
    <xf numFmtId="176" fontId="9" fillId="0" borderId="12" xfId="1" applyNumberFormat="1" applyFont="1" applyBorder="1" applyAlignment="1">
      <alignment shrinkToFit="1"/>
    </xf>
    <xf numFmtId="176" fontId="6" fillId="0" borderId="13" xfId="1" applyNumberFormat="1" applyFont="1" applyBorder="1" applyAlignment="1">
      <alignment shrinkToFit="1"/>
    </xf>
    <xf numFmtId="176" fontId="6" fillId="0" borderId="7" xfId="1" applyNumberFormat="1" applyFont="1" applyBorder="1" applyAlignment="1">
      <alignment shrinkToFit="1"/>
    </xf>
    <xf numFmtId="176" fontId="6" fillId="0" borderId="6" xfId="1" applyNumberFormat="1" applyFont="1" applyBorder="1" applyAlignment="1">
      <alignment shrinkToFit="1"/>
    </xf>
    <xf numFmtId="176" fontId="6" fillId="0" borderId="4" xfId="1" applyNumberFormat="1" applyFont="1" applyBorder="1" applyAlignment="1">
      <alignment shrinkToFit="1"/>
    </xf>
    <xf numFmtId="176" fontId="6" fillId="0" borderId="0" xfId="1" applyNumberFormat="1" applyFont="1" applyBorder="1" applyAlignment="1">
      <alignment shrinkToFit="1"/>
    </xf>
    <xf numFmtId="176" fontId="6" fillId="0" borderId="10" xfId="1" applyNumberFormat="1" applyFont="1" applyBorder="1" applyAlignment="1">
      <alignment shrinkToFit="1"/>
    </xf>
    <xf numFmtId="176" fontId="6" fillId="0" borderId="14" xfId="1" applyNumberFormat="1" applyFont="1" applyBorder="1" applyAlignment="1">
      <alignment shrinkToFit="1"/>
    </xf>
    <xf numFmtId="176" fontId="6" fillId="0" borderId="3" xfId="1" applyNumberFormat="1" applyFont="1" applyBorder="1" applyAlignment="1">
      <alignment shrinkToFit="1"/>
    </xf>
    <xf numFmtId="176" fontId="6" fillId="0" borderId="15" xfId="1" applyNumberFormat="1" applyFont="1" applyBorder="1" applyAlignment="1">
      <alignment shrinkToFit="1"/>
    </xf>
    <xf numFmtId="176" fontId="6" fillId="0" borderId="16" xfId="1" applyNumberFormat="1" applyFont="1" applyBorder="1" applyAlignment="1">
      <alignment shrinkToFit="1"/>
    </xf>
    <xf numFmtId="176" fontId="6" fillId="0" borderId="9" xfId="1" applyNumberFormat="1" applyFont="1" applyBorder="1" applyAlignment="1">
      <alignment shrinkToFit="1"/>
    </xf>
    <xf numFmtId="176" fontId="6" fillId="0" borderId="17" xfId="1" applyNumberFormat="1" applyFont="1" applyBorder="1" applyAlignment="1">
      <alignment shrinkToFit="1"/>
    </xf>
    <xf numFmtId="176" fontId="6" fillId="0" borderId="18" xfId="1" applyNumberFormat="1" applyFont="1" applyBorder="1" applyAlignment="1">
      <alignment shrinkToFit="1"/>
    </xf>
    <xf numFmtId="176" fontId="6" fillId="0" borderId="8" xfId="1" applyNumberFormat="1" applyFont="1" applyBorder="1" applyAlignment="1">
      <alignment shrinkToFit="1"/>
    </xf>
    <xf numFmtId="176" fontId="6" fillId="0" borderId="19" xfId="1" applyNumberFormat="1" applyFont="1" applyBorder="1" applyAlignment="1">
      <alignment shrinkToFit="1"/>
    </xf>
    <xf numFmtId="176" fontId="6" fillId="0" borderId="12" xfId="1" applyNumberFormat="1" applyFont="1" applyBorder="1" applyAlignment="1">
      <alignment shrinkToFit="1"/>
    </xf>
    <xf numFmtId="176" fontId="6" fillId="0" borderId="20" xfId="1" applyNumberFormat="1" applyFont="1" applyBorder="1" applyAlignment="1">
      <alignment shrinkToFit="1"/>
    </xf>
    <xf numFmtId="176" fontId="6" fillId="0" borderId="5" xfId="1" applyNumberFormat="1" applyFont="1" applyBorder="1" applyAlignment="1">
      <alignment shrinkToFit="1"/>
    </xf>
    <xf numFmtId="176" fontId="6" fillId="0" borderId="21" xfId="1" applyNumberFormat="1" applyFont="1" applyBorder="1" applyAlignment="1">
      <alignment shrinkToFit="1"/>
    </xf>
    <xf numFmtId="176" fontId="6" fillId="0" borderId="22" xfId="1" applyNumberFormat="1" applyFont="1" applyBorder="1" applyAlignment="1">
      <alignment shrinkToFit="1"/>
    </xf>
    <xf numFmtId="176" fontId="6" fillId="0" borderId="2" xfId="1" applyNumberFormat="1" applyFont="1" applyBorder="1" applyAlignment="1">
      <alignment shrinkToFit="1"/>
    </xf>
    <xf numFmtId="176" fontId="6" fillId="0" borderId="1" xfId="1" applyNumberFormat="1" applyFont="1" applyBorder="1" applyAlignment="1">
      <alignment shrinkToFit="1"/>
    </xf>
    <xf numFmtId="176" fontId="6" fillId="0" borderId="5" xfId="1" applyNumberFormat="1" applyFont="1" applyBorder="1" applyAlignment="1">
      <alignment horizontal="distributed" justifyLastLine="1" shrinkToFit="1"/>
    </xf>
    <xf numFmtId="176" fontId="6" fillId="0" borderId="5" xfId="1" applyNumberFormat="1" applyFont="1" applyBorder="1" applyAlignment="1">
      <alignment horizontal="center" shrinkToFit="1"/>
    </xf>
    <xf numFmtId="176" fontId="6" fillId="0" borderId="11" xfId="1" applyNumberFormat="1" applyFont="1" applyBorder="1" applyAlignment="1">
      <alignment shrinkToFit="1"/>
    </xf>
    <xf numFmtId="176" fontId="6" fillId="0" borderId="12" xfId="6" applyNumberFormat="1" applyFont="1" applyBorder="1" applyAlignment="1">
      <alignment shrinkToFit="1"/>
    </xf>
    <xf numFmtId="176" fontId="6" fillId="0" borderId="14" xfId="1" applyNumberFormat="1" applyFont="1" applyBorder="1" applyAlignment="1">
      <alignment shrinkToFit="1"/>
    </xf>
    <xf numFmtId="176" fontId="6" fillId="0" borderId="6" xfId="1" applyNumberFormat="1" applyFont="1" applyBorder="1" applyAlignment="1">
      <alignment shrinkToFit="1"/>
    </xf>
    <xf numFmtId="176" fontId="6" fillId="0" borderId="9" xfId="1" applyNumberFormat="1" applyFont="1" applyBorder="1" applyAlignment="1">
      <alignment shrinkToFit="1"/>
    </xf>
    <xf numFmtId="176" fontId="7" fillId="0" borderId="0" xfId="1" applyNumberFormat="1" applyFont="1" applyAlignment="1">
      <alignment horizontal="center" vertical="center" shrinkToFit="1"/>
    </xf>
    <xf numFmtId="176" fontId="9" fillId="0" borderId="0" xfId="1" applyNumberFormat="1" applyFont="1" applyAlignment="1">
      <alignment horizontal="center"/>
    </xf>
    <xf numFmtId="176" fontId="6" fillId="0" borderId="10" xfId="1" applyNumberFormat="1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176" fontId="6" fillId="0" borderId="23" xfId="1" applyNumberFormat="1" applyFont="1" applyBorder="1" applyAlignment="1">
      <alignment shrinkToFit="1"/>
    </xf>
    <xf numFmtId="0" fontId="8" fillId="0" borderId="23" xfId="0" applyFont="1" applyBorder="1" applyAlignment="1">
      <alignment shrinkToFit="1"/>
    </xf>
    <xf numFmtId="0" fontId="8" fillId="0" borderId="6" xfId="0" applyFont="1" applyBorder="1" applyAlignment="1">
      <alignment shrinkToFit="1"/>
    </xf>
    <xf numFmtId="176" fontId="6" fillId="0" borderId="18" xfId="1" applyNumberFormat="1" applyFont="1" applyBorder="1" applyAlignment="1">
      <alignment shrinkToFit="1"/>
    </xf>
    <xf numFmtId="176" fontId="6" fillId="0" borderId="6" xfId="1" applyNumberFormat="1" applyFont="1" applyBorder="1" applyAlignment="1"/>
    <xf numFmtId="0" fontId="8" fillId="0" borderId="6" xfId="0" applyFont="1" applyBorder="1" applyAlignment="1"/>
    <xf numFmtId="176" fontId="6" fillId="0" borderId="3" xfId="1" applyNumberFormat="1" applyFont="1" applyBorder="1" applyAlignment="1">
      <alignment shrinkToFit="1"/>
    </xf>
    <xf numFmtId="176" fontId="6" fillId="0" borderId="16" xfId="1" applyNumberFormat="1" applyFont="1" applyBorder="1" applyAlignment="1">
      <alignment shrinkToFit="1"/>
    </xf>
    <xf numFmtId="0" fontId="8" fillId="0" borderId="16" xfId="0" applyFont="1" applyBorder="1" applyAlignment="1">
      <alignment shrinkToFit="1"/>
    </xf>
    <xf numFmtId="176" fontId="6" fillId="0" borderId="0" xfId="1" applyNumberFormat="1" applyFont="1" applyBorder="1" applyAlignment="1">
      <alignment shrinkToFit="1"/>
    </xf>
    <xf numFmtId="176" fontId="6" fillId="0" borderId="10" xfId="1" applyNumberFormat="1" applyFont="1" applyBorder="1" applyAlignment="1">
      <alignment shrinkToFit="1"/>
    </xf>
    <xf numFmtId="176" fontId="6" fillId="0" borderId="3" xfId="1" applyNumberFormat="1" applyFont="1" applyBorder="1" applyAlignment="1"/>
  </cellXfs>
  <cellStyles count="8">
    <cellStyle name="桁区切り" xfId="1" builtinId="6"/>
    <cellStyle name="桁区切り 2" xfId="3" xr:uid="{00000000-0005-0000-0000-000002000000}"/>
    <cellStyle name="桁区切り 3" xfId="5" xr:uid="{B2D239E0-DFD1-4C06-A891-3A4C54B2A106}"/>
    <cellStyle name="桁区切り 4" xfId="6" xr:uid="{1AE8F9F9-AB9C-4E2E-9A70-6CC2176DAD83}"/>
    <cellStyle name="標準" xfId="0" builtinId="0"/>
    <cellStyle name="標準 2" xfId="2" xr:uid="{00000000-0005-0000-0000-000004000000}"/>
    <cellStyle name="標準 3" xfId="4" xr:uid="{889006AA-C36C-4D32-B5FD-C71BF6F060AD}"/>
    <cellStyle name="標準 4" xfId="7" xr:uid="{8CE19C9C-B48C-4915-828D-264B864447A7}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B63-415E-94D2-452A7F792845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B63-415E-94D2-452A7F792845}"/>
            </c:ext>
          </c:extLst>
        </c:ser>
        <c:ser>
          <c:idx val="2"/>
          <c:order val="2"/>
          <c:tx>
            <c:v>職員!#REF!</c:v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B63-415E-94D2-452A7F792845}"/>
            </c:ext>
          </c:extLst>
        </c:ser>
        <c:ser>
          <c:idx val="3"/>
          <c:order val="3"/>
          <c:tx>
            <c:v>職員!#REF!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38"/>
                <c:pt idx="19">
                  <c:v>0</c:v>
                </c:pt>
                <c:pt idx="20">
                  <c:v>-1651200</c:v>
                </c:pt>
                <c:pt idx="22">
                  <c:v>-401933</c:v>
                </c:pt>
                <c:pt idx="32">
                  <c:v>-1651200</c:v>
                </c:pt>
                <c:pt idx="33">
                  <c:v>0</c:v>
                </c:pt>
                <c:pt idx="34">
                  <c:v>-401933</c:v>
                </c:pt>
                <c:pt idx="35">
                  <c:v>-60000</c:v>
                </c:pt>
                <c:pt idx="36">
                  <c:v>-7560</c:v>
                </c:pt>
                <c:pt idx="37">
                  <c:v>-2120693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DB63-415E-94D2-452A7F792845}"/>
            </c:ext>
          </c:extLst>
        </c:ser>
        <c:ser>
          <c:idx val="4"/>
          <c:order val="4"/>
          <c:tx>
            <c:v>職員!#REF!</c:v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DB63-415E-94D2-452A7F792845}"/>
            </c:ext>
          </c:extLst>
        </c:ser>
        <c:ser>
          <c:idx val="5"/>
          <c:order val="5"/>
          <c:tx>
            <c:v>職員!#REF!</c:v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DB63-415E-94D2-452A7F792845}"/>
            </c:ext>
          </c:extLst>
        </c:ser>
        <c:ser>
          <c:idx val="6"/>
          <c:order val="6"/>
          <c:tx>
            <c:v>職員!#REF!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DB63-415E-94D2-452A7F792845}"/>
            </c:ext>
          </c:extLst>
        </c:ser>
        <c:ser>
          <c:idx val="7"/>
          <c:order val="7"/>
          <c:tx>
            <c:v>職員!#REF!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DB63-415E-94D2-452A7F792845}"/>
            </c:ext>
          </c:extLst>
        </c:ser>
        <c:ser>
          <c:idx val="8"/>
          <c:order val="8"/>
          <c:tx>
            <c:v>職員!#REF!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DB63-415E-94D2-452A7F79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5517752"/>
        <c:axId val="395519320"/>
      </c:barChart>
      <c:catAx>
        <c:axId val="39551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5519320"/>
        <c:crosses val="autoZero"/>
        <c:auto val="1"/>
        <c:lblAlgn val="ctr"/>
        <c:lblOffset val="100"/>
        <c:noMultiLvlLbl val="0"/>
      </c:catAx>
      <c:valAx>
        <c:axId val="395519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5517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6742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9"/>
  <sheetViews>
    <sheetView tabSelected="1" view="pageLayout" topLeftCell="A64" zoomScaleNormal="100" workbookViewId="0">
      <selection activeCell="E98" sqref="E98"/>
    </sheetView>
  </sheetViews>
  <sheetFormatPr defaultRowHeight="14.25" x14ac:dyDescent="0.15"/>
  <cols>
    <col min="1" max="1" width="2.625" style="1" customWidth="1"/>
    <col min="2" max="2" width="2.75" style="1" customWidth="1"/>
    <col min="3" max="3" width="14.5" style="1" customWidth="1"/>
    <col min="4" max="4" width="15.625" style="1" customWidth="1"/>
    <col min="5" max="7" width="16.125" style="1" customWidth="1"/>
    <col min="8" max="11" width="9" style="1"/>
    <col min="12" max="12" width="11.625" style="1" bestFit="1" customWidth="1"/>
    <col min="13" max="16384" width="9" style="1"/>
  </cols>
  <sheetData>
    <row r="1" spans="1:7" ht="26.25" customHeight="1" x14ac:dyDescent="0.15">
      <c r="A1" s="35" t="s">
        <v>78</v>
      </c>
      <c r="B1" s="35"/>
      <c r="C1" s="35"/>
      <c r="D1" s="35"/>
      <c r="E1" s="35"/>
      <c r="F1" s="35"/>
      <c r="G1" s="35"/>
    </row>
    <row r="2" spans="1:7" ht="19.5" customHeight="1" x14ac:dyDescent="0.15">
      <c r="A2" s="36" t="s">
        <v>76</v>
      </c>
      <c r="B2" s="36"/>
      <c r="C2" s="36"/>
      <c r="D2" s="36"/>
      <c r="E2" s="36"/>
      <c r="F2" s="36"/>
      <c r="G2" s="36"/>
    </row>
    <row r="3" spans="1:7" ht="15" customHeight="1" x14ac:dyDescent="0.15">
      <c r="G3" s="2" t="s">
        <v>69</v>
      </c>
    </row>
    <row r="4" spans="1:7" s="3" customFormat="1" ht="21.75" customHeight="1" x14ac:dyDescent="0.15">
      <c r="A4" s="37" t="s">
        <v>4</v>
      </c>
      <c r="B4" s="38"/>
      <c r="C4" s="38"/>
      <c r="D4" s="38"/>
      <c r="E4" s="28" t="s">
        <v>6</v>
      </c>
      <c r="F4" s="29" t="s">
        <v>7</v>
      </c>
      <c r="G4" s="28" t="s">
        <v>8</v>
      </c>
    </row>
    <row r="5" spans="1:7" s="3" customFormat="1" ht="20.85" customHeight="1" x14ac:dyDescent="0.15">
      <c r="A5" s="6" t="s">
        <v>3</v>
      </c>
      <c r="B5" s="39" t="s">
        <v>9</v>
      </c>
      <c r="C5" s="40"/>
      <c r="D5" s="40"/>
      <c r="E5" s="4"/>
      <c r="F5" s="4"/>
      <c r="G5" s="4"/>
    </row>
    <row r="6" spans="1:7" s="3" customFormat="1" ht="20.85" customHeight="1" x14ac:dyDescent="0.15">
      <c r="A6" s="7">
        <v>1</v>
      </c>
      <c r="B6" s="33" t="s">
        <v>10</v>
      </c>
      <c r="C6" s="41"/>
      <c r="D6" s="41"/>
      <c r="E6" s="5"/>
      <c r="F6" s="5"/>
      <c r="G6" s="5"/>
    </row>
    <row r="7" spans="1:7" s="3" customFormat="1" ht="20.85" customHeight="1" x14ac:dyDescent="0.15">
      <c r="A7" s="7"/>
      <c r="B7" s="33" t="s">
        <v>61</v>
      </c>
      <c r="C7" s="33"/>
      <c r="D7" s="33"/>
      <c r="E7" s="5"/>
      <c r="F7" s="5" t="s">
        <v>0</v>
      </c>
      <c r="G7" s="5"/>
    </row>
    <row r="8" spans="1:7" s="3" customFormat="1" ht="20.85" customHeight="1" x14ac:dyDescent="0.15">
      <c r="A8" s="7"/>
      <c r="B8" s="33" t="s">
        <v>15</v>
      </c>
      <c r="C8" s="33"/>
      <c r="D8" s="33"/>
      <c r="E8" s="21">
        <f>SUM(E9:E11)</f>
        <v>128579000</v>
      </c>
      <c r="F8" s="21">
        <f>SUM(F9:F11)</f>
        <v>135981000</v>
      </c>
      <c r="G8" s="21">
        <f t="shared" ref="G8:G34" si="0">E8-F8</f>
        <v>-7402000</v>
      </c>
    </row>
    <row r="9" spans="1:7" s="3" customFormat="1" ht="20.85" customHeight="1" x14ac:dyDescent="0.15">
      <c r="A9" s="7"/>
      <c r="B9" s="8"/>
      <c r="C9" s="33" t="s">
        <v>16</v>
      </c>
      <c r="D9" s="33"/>
      <c r="E9" s="21">
        <v>104500000</v>
      </c>
      <c r="F9" s="31">
        <v>110470000</v>
      </c>
      <c r="G9" s="21">
        <f t="shared" si="0"/>
        <v>-5970000</v>
      </c>
    </row>
    <row r="10" spans="1:7" s="3" customFormat="1" ht="20.85" customHeight="1" x14ac:dyDescent="0.15">
      <c r="A10" s="7"/>
      <c r="B10" s="8"/>
      <c r="C10" s="33" t="s">
        <v>17</v>
      </c>
      <c r="D10" s="33"/>
      <c r="E10" s="21">
        <v>8452000</v>
      </c>
      <c r="F10" s="31">
        <v>8694000</v>
      </c>
      <c r="G10" s="21">
        <f t="shared" si="0"/>
        <v>-242000</v>
      </c>
    </row>
    <row r="11" spans="1:7" s="3" customFormat="1" ht="20.85" customHeight="1" x14ac:dyDescent="0.15">
      <c r="A11" s="7"/>
      <c r="B11" s="8"/>
      <c r="C11" s="33" t="s">
        <v>18</v>
      </c>
      <c r="D11" s="33"/>
      <c r="E11" s="21">
        <v>15627000</v>
      </c>
      <c r="F11" s="31">
        <v>16817000</v>
      </c>
      <c r="G11" s="21">
        <f t="shared" si="0"/>
        <v>-1190000</v>
      </c>
    </row>
    <row r="12" spans="1:7" s="3" customFormat="1" ht="20.85" customHeight="1" x14ac:dyDescent="0.15">
      <c r="A12" s="7"/>
      <c r="B12" s="33" t="s">
        <v>21</v>
      </c>
      <c r="C12" s="33"/>
      <c r="D12" s="33"/>
      <c r="E12" s="21">
        <f>E13</f>
        <v>2500000</v>
      </c>
      <c r="F12" s="21">
        <f>F13</f>
        <v>2417000</v>
      </c>
      <c r="G12" s="21">
        <f t="shared" si="0"/>
        <v>83000</v>
      </c>
    </row>
    <row r="13" spans="1:7" s="3" customFormat="1" ht="20.85" customHeight="1" x14ac:dyDescent="0.15">
      <c r="A13" s="7"/>
      <c r="B13" s="8"/>
      <c r="C13" s="33" t="s">
        <v>22</v>
      </c>
      <c r="D13" s="33"/>
      <c r="E13" s="21">
        <v>2500000</v>
      </c>
      <c r="F13" s="21">
        <v>2417000</v>
      </c>
      <c r="G13" s="21">
        <f t="shared" si="0"/>
        <v>83000</v>
      </c>
    </row>
    <row r="14" spans="1:7" s="3" customFormat="1" ht="20.85" customHeight="1" x14ac:dyDescent="0.15">
      <c r="A14" s="7"/>
      <c r="B14" s="33" t="s">
        <v>19</v>
      </c>
      <c r="C14" s="33"/>
      <c r="D14" s="33"/>
      <c r="E14" s="21">
        <f>SUM(E15:E17)</f>
        <v>385000</v>
      </c>
      <c r="F14" s="21">
        <f>SUM(F15:F17)</f>
        <v>385000</v>
      </c>
      <c r="G14" s="21">
        <f t="shared" si="0"/>
        <v>0</v>
      </c>
    </row>
    <row r="15" spans="1:7" s="3" customFormat="1" ht="20.85" customHeight="1" x14ac:dyDescent="0.15">
      <c r="A15" s="7"/>
      <c r="B15" s="8"/>
      <c r="C15" s="33" t="s">
        <v>16</v>
      </c>
      <c r="D15" s="33"/>
      <c r="E15" s="21">
        <v>290000</v>
      </c>
      <c r="F15" s="21">
        <v>290000</v>
      </c>
      <c r="G15" s="21">
        <f t="shared" si="0"/>
        <v>0</v>
      </c>
    </row>
    <row r="16" spans="1:7" s="3" customFormat="1" ht="20.85" customHeight="1" x14ac:dyDescent="0.15">
      <c r="A16" s="7"/>
      <c r="B16" s="8"/>
      <c r="C16" s="33" t="s">
        <v>17</v>
      </c>
      <c r="D16" s="33"/>
      <c r="E16" s="21">
        <v>52000</v>
      </c>
      <c r="F16" s="21">
        <v>52000</v>
      </c>
      <c r="G16" s="21">
        <f t="shared" si="0"/>
        <v>0</v>
      </c>
    </row>
    <row r="17" spans="1:7" s="3" customFormat="1" ht="20.85" customHeight="1" x14ac:dyDescent="0.15">
      <c r="A17" s="7"/>
      <c r="B17" s="8"/>
      <c r="C17" s="33" t="s">
        <v>18</v>
      </c>
      <c r="D17" s="33"/>
      <c r="E17" s="21">
        <v>43000</v>
      </c>
      <c r="F17" s="21">
        <v>43000</v>
      </c>
      <c r="G17" s="21">
        <f t="shared" si="0"/>
        <v>0</v>
      </c>
    </row>
    <row r="18" spans="1:7" s="3" customFormat="1" ht="20.85" customHeight="1" x14ac:dyDescent="0.15">
      <c r="A18" s="7"/>
      <c r="B18" s="33" t="s">
        <v>20</v>
      </c>
      <c r="C18" s="33"/>
      <c r="D18" s="33"/>
      <c r="E18" s="21">
        <v>1375000</v>
      </c>
      <c r="F18" s="21">
        <v>1415453</v>
      </c>
      <c r="G18" s="21">
        <f t="shared" si="0"/>
        <v>-40453</v>
      </c>
    </row>
    <row r="19" spans="1:7" s="3" customFormat="1" ht="20.85" customHeight="1" x14ac:dyDescent="0.15">
      <c r="A19" s="7"/>
      <c r="B19" s="8" t="s">
        <v>0</v>
      </c>
      <c r="C19" s="33" t="s">
        <v>20</v>
      </c>
      <c r="D19" s="33"/>
      <c r="E19" s="21">
        <v>1375000</v>
      </c>
      <c r="F19" s="21">
        <v>1415453</v>
      </c>
      <c r="G19" s="21">
        <f t="shared" si="0"/>
        <v>-40453</v>
      </c>
    </row>
    <row r="20" spans="1:7" s="3" customFormat="1" ht="20.85" customHeight="1" x14ac:dyDescent="0.15">
      <c r="A20" s="7"/>
      <c r="B20" s="33" t="s">
        <v>13</v>
      </c>
      <c r="C20" s="33"/>
      <c r="D20" s="33"/>
      <c r="E20" s="21">
        <v>240000</v>
      </c>
      <c r="F20" s="21">
        <f>F21</f>
        <v>250000</v>
      </c>
      <c r="G20" s="21">
        <f t="shared" si="0"/>
        <v>-10000</v>
      </c>
    </row>
    <row r="21" spans="1:7" s="3" customFormat="1" ht="20.85" customHeight="1" x14ac:dyDescent="0.15">
      <c r="A21" s="7"/>
      <c r="B21" s="8"/>
      <c r="C21" s="33" t="s">
        <v>14</v>
      </c>
      <c r="D21" s="33"/>
      <c r="E21" s="21">
        <v>240000</v>
      </c>
      <c r="F21" s="21">
        <v>250000</v>
      </c>
      <c r="G21" s="21">
        <f t="shared" si="0"/>
        <v>-10000</v>
      </c>
    </row>
    <row r="22" spans="1:7" s="3" customFormat="1" ht="20.85" customHeight="1" x14ac:dyDescent="0.15">
      <c r="A22" s="7"/>
      <c r="B22" s="33" t="s">
        <v>23</v>
      </c>
      <c r="C22" s="33"/>
      <c r="D22" s="33"/>
      <c r="E22" s="21">
        <f>SUM(E23:E25)</f>
        <v>32101000</v>
      </c>
      <c r="F22" s="21">
        <v>32024640</v>
      </c>
      <c r="G22" s="21">
        <f t="shared" si="0"/>
        <v>76360</v>
      </c>
    </row>
    <row r="23" spans="1:7" s="3" customFormat="1" ht="20.85" customHeight="1" x14ac:dyDescent="0.15">
      <c r="A23" s="7"/>
      <c r="B23" s="8"/>
      <c r="C23" s="33" t="s">
        <v>24</v>
      </c>
      <c r="D23" s="33"/>
      <c r="E23" s="21">
        <v>15601000</v>
      </c>
      <c r="F23" s="21">
        <v>16000000</v>
      </c>
      <c r="G23" s="21">
        <f t="shared" si="0"/>
        <v>-399000</v>
      </c>
    </row>
    <row r="24" spans="1:7" s="3" customFormat="1" ht="20.85" customHeight="1" x14ac:dyDescent="0.15">
      <c r="A24" s="7"/>
      <c r="B24" s="8"/>
      <c r="C24" s="33" t="s">
        <v>74</v>
      </c>
      <c r="D24" s="33"/>
      <c r="E24" s="21">
        <v>0</v>
      </c>
      <c r="F24" s="21">
        <v>0</v>
      </c>
      <c r="G24" s="21">
        <f t="shared" si="0"/>
        <v>0</v>
      </c>
    </row>
    <row r="25" spans="1:7" s="3" customFormat="1" ht="20.85" customHeight="1" x14ac:dyDescent="0.15">
      <c r="A25" s="7"/>
      <c r="B25" s="8"/>
      <c r="C25" s="33" t="s">
        <v>25</v>
      </c>
      <c r="D25" s="33"/>
      <c r="E25" s="21">
        <v>16500000</v>
      </c>
      <c r="F25" s="21">
        <v>16000000</v>
      </c>
      <c r="G25" s="21">
        <f t="shared" si="0"/>
        <v>500000</v>
      </c>
    </row>
    <row r="26" spans="1:7" s="3" customFormat="1" ht="20.85" customHeight="1" x14ac:dyDescent="0.15">
      <c r="A26" s="7"/>
      <c r="B26" s="8"/>
      <c r="C26" s="8" t="s">
        <v>79</v>
      </c>
      <c r="D26" s="8"/>
      <c r="E26" s="21">
        <v>0</v>
      </c>
      <c r="F26" s="21">
        <v>24640</v>
      </c>
      <c r="G26" s="21">
        <f t="shared" si="0"/>
        <v>-24640</v>
      </c>
    </row>
    <row r="27" spans="1:7" s="3" customFormat="1" ht="20.85" customHeight="1" x14ac:dyDescent="0.15">
      <c r="A27" s="7"/>
      <c r="B27" s="33" t="s">
        <v>26</v>
      </c>
      <c r="C27" s="33"/>
      <c r="D27" s="33"/>
      <c r="E27" s="21">
        <v>240000</v>
      </c>
      <c r="F27" s="21">
        <f>F28</f>
        <v>250000</v>
      </c>
      <c r="G27" s="21">
        <f t="shared" si="0"/>
        <v>-10000</v>
      </c>
    </row>
    <row r="28" spans="1:7" s="3" customFormat="1" ht="20.85" customHeight="1" x14ac:dyDescent="0.15">
      <c r="A28" s="7"/>
      <c r="B28" s="8"/>
      <c r="C28" s="33" t="s">
        <v>26</v>
      </c>
      <c r="D28" s="33"/>
      <c r="E28" s="21">
        <v>240000</v>
      </c>
      <c r="F28" s="21">
        <v>250000</v>
      </c>
      <c r="G28" s="21">
        <f t="shared" si="0"/>
        <v>-10000</v>
      </c>
    </row>
    <row r="29" spans="1:7" s="3" customFormat="1" ht="20.85" customHeight="1" x14ac:dyDescent="0.15">
      <c r="A29" s="7"/>
      <c r="B29" s="33" t="s">
        <v>11</v>
      </c>
      <c r="C29" s="33"/>
      <c r="D29" s="33"/>
      <c r="E29" s="21">
        <f>E30</f>
        <v>10000</v>
      </c>
      <c r="F29" s="21">
        <f>F30</f>
        <v>10000</v>
      </c>
      <c r="G29" s="21">
        <f t="shared" si="0"/>
        <v>0</v>
      </c>
    </row>
    <row r="30" spans="1:7" s="3" customFormat="1" ht="20.85" customHeight="1" x14ac:dyDescent="0.15">
      <c r="A30" s="7"/>
      <c r="B30" s="8"/>
      <c r="C30" s="33" t="s">
        <v>12</v>
      </c>
      <c r="D30" s="33"/>
      <c r="E30" s="21">
        <v>10000</v>
      </c>
      <c r="F30" s="21">
        <v>10000</v>
      </c>
      <c r="G30" s="21">
        <f t="shared" si="0"/>
        <v>0</v>
      </c>
    </row>
    <row r="31" spans="1:7" s="3" customFormat="1" ht="20.85" customHeight="1" x14ac:dyDescent="0.15">
      <c r="A31" s="7"/>
      <c r="B31" s="33" t="s">
        <v>27</v>
      </c>
      <c r="C31" s="33"/>
      <c r="D31" s="33"/>
      <c r="E31" s="21">
        <f>SUM(E32:E33)</f>
        <v>201000</v>
      </c>
      <c r="F31" s="21">
        <f>SUM(F32:F33)</f>
        <v>201000</v>
      </c>
      <c r="G31" s="21">
        <f t="shared" si="0"/>
        <v>0</v>
      </c>
    </row>
    <row r="32" spans="1:7" s="3" customFormat="1" ht="20.85" customHeight="1" x14ac:dyDescent="0.15">
      <c r="A32" s="7"/>
      <c r="B32" s="8"/>
      <c r="C32" s="33" t="s">
        <v>55</v>
      </c>
      <c r="D32" s="33"/>
      <c r="E32" s="21">
        <v>1000</v>
      </c>
      <c r="F32" s="21">
        <v>1000</v>
      </c>
      <c r="G32" s="21">
        <f t="shared" si="0"/>
        <v>0</v>
      </c>
    </row>
    <row r="33" spans="1:7" s="3" customFormat="1" ht="20.85" customHeight="1" x14ac:dyDescent="0.15">
      <c r="A33" s="19"/>
      <c r="B33" s="16"/>
      <c r="C33" s="34" t="s">
        <v>27</v>
      </c>
      <c r="D33" s="34"/>
      <c r="E33" s="25">
        <v>200000</v>
      </c>
      <c r="F33" s="25">
        <v>200000</v>
      </c>
      <c r="G33" s="25">
        <f t="shared" si="0"/>
        <v>0</v>
      </c>
    </row>
    <row r="34" spans="1:7" s="3" customFormat="1" ht="20.85" customHeight="1" x14ac:dyDescent="0.15">
      <c r="A34" s="11"/>
      <c r="B34" s="32" t="s">
        <v>28</v>
      </c>
      <c r="C34" s="32"/>
      <c r="D34" s="32"/>
      <c r="E34" s="23">
        <f>E8+E12+E14+E18+E20+E22+E27+E29+E31</f>
        <v>165631000</v>
      </c>
      <c r="F34" s="23">
        <f>F8+F12+F14+F18+F20+F22+F27+F29+F31</f>
        <v>172934093</v>
      </c>
      <c r="G34" s="23">
        <f t="shared" si="0"/>
        <v>-7303093</v>
      </c>
    </row>
    <row r="35" spans="1:7" s="3" customFormat="1" ht="78" customHeight="1" x14ac:dyDescent="0.15">
      <c r="A35" s="13"/>
      <c r="B35" s="13"/>
      <c r="C35" s="13"/>
      <c r="D35" s="13"/>
      <c r="E35" s="13"/>
      <c r="F35" s="13"/>
      <c r="G35" s="13"/>
    </row>
    <row r="36" spans="1:7" s="3" customFormat="1" ht="21.75" customHeight="1" x14ac:dyDescent="0.15">
      <c r="A36" s="17"/>
      <c r="B36" s="42" t="s">
        <v>60</v>
      </c>
      <c r="C36" s="42"/>
      <c r="D36" s="42"/>
      <c r="E36" s="24"/>
      <c r="F36" s="24"/>
      <c r="G36" s="24"/>
    </row>
    <row r="37" spans="1:7" s="3" customFormat="1" ht="21.75" customHeight="1" x14ac:dyDescent="0.15">
      <c r="A37" s="7"/>
      <c r="B37" s="33" t="s">
        <v>29</v>
      </c>
      <c r="C37" s="33"/>
      <c r="D37" s="33"/>
      <c r="E37" s="21">
        <f>SUM(E38:E64)</f>
        <v>168155000</v>
      </c>
      <c r="F37" s="21">
        <f>SUM(F38:F64)</f>
        <v>172906000</v>
      </c>
      <c r="G37" s="21">
        <f>E37-F37</f>
        <v>-4751000</v>
      </c>
    </row>
    <row r="38" spans="1:7" s="3" customFormat="1" ht="21.75" customHeight="1" x14ac:dyDescent="0.15">
      <c r="A38" s="7"/>
      <c r="B38" s="8"/>
      <c r="C38" s="33" t="s">
        <v>30</v>
      </c>
      <c r="D38" s="33"/>
      <c r="E38" s="21">
        <v>105000000</v>
      </c>
      <c r="F38" s="21">
        <v>110760000</v>
      </c>
      <c r="G38" s="21">
        <f t="shared" ref="G38:G83" si="1">E38-F38</f>
        <v>-5760000</v>
      </c>
    </row>
    <row r="39" spans="1:7" s="3" customFormat="1" ht="21.75" customHeight="1" x14ac:dyDescent="0.15">
      <c r="A39" s="7"/>
      <c r="B39" s="8"/>
      <c r="C39" s="33" t="s">
        <v>31</v>
      </c>
      <c r="D39" s="33"/>
      <c r="E39" s="21">
        <v>8500000</v>
      </c>
      <c r="F39" s="21">
        <v>8746000</v>
      </c>
      <c r="G39" s="21">
        <f t="shared" si="1"/>
        <v>-246000</v>
      </c>
    </row>
    <row r="40" spans="1:7" s="3" customFormat="1" ht="21.75" customHeight="1" x14ac:dyDescent="0.15">
      <c r="A40" s="7"/>
      <c r="B40" s="8"/>
      <c r="C40" s="43" t="s">
        <v>5</v>
      </c>
      <c r="D40" s="44"/>
      <c r="E40" s="21">
        <v>126000</v>
      </c>
      <c r="F40" s="21">
        <v>135000</v>
      </c>
      <c r="G40" s="21">
        <f t="shared" si="1"/>
        <v>-9000</v>
      </c>
    </row>
    <row r="41" spans="1:7" s="3" customFormat="1" ht="21.75" customHeight="1" x14ac:dyDescent="0.15">
      <c r="A41" s="7"/>
      <c r="B41" s="8"/>
      <c r="C41" s="33" t="s">
        <v>32</v>
      </c>
      <c r="D41" s="33"/>
      <c r="E41" s="21">
        <v>26738000</v>
      </c>
      <c r="F41" s="21">
        <v>28028000</v>
      </c>
      <c r="G41" s="21">
        <f>E41-F41</f>
        <v>-1290000</v>
      </c>
    </row>
    <row r="42" spans="1:7" s="3" customFormat="1" ht="21.75" customHeight="1" x14ac:dyDescent="0.15">
      <c r="A42" s="7"/>
      <c r="B42" s="8"/>
      <c r="C42" s="33" t="s">
        <v>33</v>
      </c>
      <c r="D42" s="33"/>
      <c r="E42" s="21">
        <v>4355000</v>
      </c>
      <c r="F42" s="21">
        <v>4770000</v>
      </c>
      <c r="G42" s="21">
        <f t="shared" si="1"/>
        <v>-415000</v>
      </c>
    </row>
    <row r="43" spans="1:7" s="3" customFormat="1" ht="21.75" customHeight="1" x14ac:dyDescent="0.15">
      <c r="A43" s="7"/>
      <c r="B43" s="8"/>
      <c r="C43" s="33" t="s">
        <v>34</v>
      </c>
      <c r="D43" s="33"/>
      <c r="E43" s="21">
        <v>1947000</v>
      </c>
      <c r="F43" s="21">
        <v>2064000</v>
      </c>
      <c r="G43" s="21">
        <f t="shared" si="1"/>
        <v>-117000</v>
      </c>
    </row>
    <row r="44" spans="1:7" s="3" customFormat="1" ht="21.75" customHeight="1" x14ac:dyDescent="0.15">
      <c r="A44" s="7"/>
      <c r="B44" s="8"/>
      <c r="C44" s="33" t="s">
        <v>35</v>
      </c>
      <c r="D44" s="33"/>
      <c r="E44" s="21">
        <v>63000</v>
      </c>
      <c r="F44" s="21">
        <v>63000</v>
      </c>
      <c r="G44" s="21">
        <f t="shared" si="1"/>
        <v>0</v>
      </c>
    </row>
    <row r="45" spans="1:7" s="3" customFormat="1" ht="21.75" customHeight="1" x14ac:dyDescent="0.15">
      <c r="A45" s="7"/>
      <c r="B45" s="8"/>
      <c r="C45" s="33" t="s">
        <v>43</v>
      </c>
      <c r="D45" s="33"/>
      <c r="E45" s="21">
        <v>158000</v>
      </c>
      <c r="F45" s="21">
        <v>158000</v>
      </c>
      <c r="G45" s="21">
        <f t="shared" si="1"/>
        <v>0</v>
      </c>
    </row>
    <row r="46" spans="1:7" s="3" customFormat="1" ht="21.75" customHeight="1" x14ac:dyDescent="0.15">
      <c r="A46" s="7"/>
      <c r="B46" s="8"/>
      <c r="C46" s="33" t="s">
        <v>36</v>
      </c>
      <c r="D46" s="33"/>
      <c r="E46" s="21">
        <v>853000</v>
      </c>
      <c r="F46" s="21">
        <v>1034000</v>
      </c>
      <c r="G46" s="21">
        <f t="shared" si="1"/>
        <v>-181000</v>
      </c>
    </row>
    <row r="47" spans="1:7" s="3" customFormat="1" ht="21.75" customHeight="1" x14ac:dyDescent="0.15">
      <c r="A47" s="7"/>
      <c r="B47" s="8"/>
      <c r="C47" s="33" t="s">
        <v>37</v>
      </c>
      <c r="D47" s="33"/>
      <c r="E47" s="21">
        <v>995000</v>
      </c>
      <c r="F47" s="21">
        <v>1141000</v>
      </c>
      <c r="G47" s="21">
        <f t="shared" si="1"/>
        <v>-146000</v>
      </c>
    </row>
    <row r="48" spans="1:7" s="3" customFormat="1" ht="21.75" customHeight="1" x14ac:dyDescent="0.15">
      <c r="A48" s="7"/>
      <c r="B48" s="8"/>
      <c r="C48" s="33" t="s">
        <v>38</v>
      </c>
      <c r="D48" s="33"/>
      <c r="E48" s="21">
        <v>107000</v>
      </c>
      <c r="F48" s="21">
        <v>149000</v>
      </c>
      <c r="G48" s="21">
        <f t="shared" si="1"/>
        <v>-42000</v>
      </c>
    </row>
    <row r="49" spans="1:7" s="3" customFormat="1" ht="21.75" customHeight="1" x14ac:dyDescent="0.15">
      <c r="A49" s="7"/>
      <c r="B49" s="8"/>
      <c r="C49" s="33" t="s">
        <v>39</v>
      </c>
      <c r="D49" s="33"/>
      <c r="E49" s="21">
        <v>0</v>
      </c>
      <c r="F49" s="21">
        <v>150000</v>
      </c>
      <c r="G49" s="21">
        <f t="shared" si="1"/>
        <v>-150000</v>
      </c>
    </row>
    <row r="50" spans="1:7" s="3" customFormat="1" ht="21.75" customHeight="1" x14ac:dyDescent="0.15">
      <c r="A50" s="7"/>
      <c r="B50" s="8"/>
      <c r="C50" s="33" t="s">
        <v>40</v>
      </c>
      <c r="D50" s="33"/>
      <c r="E50" s="21">
        <v>2181000</v>
      </c>
      <c r="F50" s="21">
        <v>2097000</v>
      </c>
      <c r="G50" s="21">
        <f t="shared" si="1"/>
        <v>84000</v>
      </c>
    </row>
    <row r="51" spans="1:7" s="3" customFormat="1" ht="21.75" customHeight="1" x14ac:dyDescent="0.15">
      <c r="A51" s="7"/>
      <c r="B51" s="8"/>
      <c r="C51" s="33" t="s">
        <v>41</v>
      </c>
      <c r="D51" s="33"/>
      <c r="E51" s="21">
        <v>845000</v>
      </c>
      <c r="F51" s="21">
        <v>905000</v>
      </c>
      <c r="G51" s="21">
        <f t="shared" si="1"/>
        <v>-60000</v>
      </c>
    </row>
    <row r="52" spans="1:7" s="3" customFormat="1" ht="21.75" customHeight="1" x14ac:dyDescent="0.15">
      <c r="A52" s="7"/>
      <c r="B52" s="8"/>
      <c r="C52" s="33" t="s">
        <v>42</v>
      </c>
      <c r="D52" s="33"/>
      <c r="E52" s="21">
        <v>987000</v>
      </c>
      <c r="F52" s="21">
        <v>1159000</v>
      </c>
      <c r="G52" s="21">
        <f t="shared" si="1"/>
        <v>-172000</v>
      </c>
    </row>
    <row r="53" spans="1:7" s="3" customFormat="1" ht="21.75" customHeight="1" x14ac:dyDescent="0.15">
      <c r="A53" s="7"/>
      <c r="B53" s="8"/>
      <c r="C53" s="33" t="s">
        <v>44</v>
      </c>
      <c r="D53" s="33"/>
      <c r="E53" s="21">
        <v>853000</v>
      </c>
      <c r="F53" s="21">
        <v>853000</v>
      </c>
      <c r="G53" s="21">
        <f t="shared" si="1"/>
        <v>0</v>
      </c>
    </row>
    <row r="54" spans="1:7" s="3" customFormat="1" ht="21.75" customHeight="1" x14ac:dyDescent="0.15">
      <c r="A54" s="7"/>
      <c r="B54" s="8"/>
      <c r="C54" s="33" t="s">
        <v>45</v>
      </c>
      <c r="D54" s="33"/>
      <c r="E54" s="21">
        <v>3653000</v>
      </c>
      <c r="F54" s="21">
        <v>3225000</v>
      </c>
      <c r="G54" s="21">
        <f t="shared" si="1"/>
        <v>428000</v>
      </c>
    </row>
    <row r="55" spans="1:7" s="3" customFormat="1" ht="21.75" customHeight="1" x14ac:dyDescent="0.15">
      <c r="A55" s="7"/>
      <c r="B55" s="8"/>
      <c r="C55" s="33" t="s">
        <v>56</v>
      </c>
      <c r="D55" s="33"/>
      <c r="E55" s="21">
        <v>1327000</v>
      </c>
      <c r="F55" s="21">
        <v>1303000</v>
      </c>
      <c r="G55" s="21">
        <f t="shared" si="1"/>
        <v>24000</v>
      </c>
    </row>
    <row r="56" spans="1:7" s="3" customFormat="1" ht="21.75" customHeight="1" x14ac:dyDescent="0.15">
      <c r="A56" s="7"/>
      <c r="B56" s="8"/>
      <c r="C56" s="33" t="s">
        <v>46</v>
      </c>
      <c r="D56" s="33"/>
      <c r="E56" s="21">
        <v>156000</v>
      </c>
      <c r="F56" s="21">
        <v>156000</v>
      </c>
      <c r="G56" s="21">
        <f t="shared" si="1"/>
        <v>0</v>
      </c>
    </row>
    <row r="57" spans="1:7" s="3" customFormat="1" ht="21.75" customHeight="1" x14ac:dyDescent="0.15">
      <c r="A57" s="7"/>
      <c r="B57" s="8"/>
      <c r="C57" s="33" t="s">
        <v>47</v>
      </c>
      <c r="D57" s="33"/>
      <c r="E57" s="21">
        <v>3722000</v>
      </c>
      <c r="F57" s="21">
        <v>1715000</v>
      </c>
      <c r="G57" s="21">
        <f t="shared" si="1"/>
        <v>2007000</v>
      </c>
    </row>
    <row r="58" spans="1:7" s="3" customFormat="1" ht="21.75" customHeight="1" x14ac:dyDescent="0.15">
      <c r="A58" s="7"/>
      <c r="B58" s="8"/>
      <c r="C58" s="33" t="s">
        <v>52</v>
      </c>
      <c r="D58" s="33"/>
      <c r="E58" s="21">
        <v>2000</v>
      </c>
      <c r="F58" s="21">
        <v>2000</v>
      </c>
      <c r="G58" s="21">
        <f t="shared" si="1"/>
        <v>0</v>
      </c>
    </row>
    <row r="59" spans="1:7" s="3" customFormat="1" ht="21.75" customHeight="1" x14ac:dyDescent="0.15">
      <c r="A59" s="7"/>
      <c r="B59" s="8"/>
      <c r="C59" s="33" t="s">
        <v>70</v>
      </c>
      <c r="D59" s="33"/>
      <c r="E59" s="21">
        <v>178000</v>
      </c>
      <c r="F59" s="21">
        <v>208000</v>
      </c>
      <c r="G59" s="21">
        <f t="shared" si="1"/>
        <v>-30000</v>
      </c>
    </row>
    <row r="60" spans="1:7" s="3" customFormat="1" ht="21.75" customHeight="1" x14ac:dyDescent="0.15">
      <c r="A60" s="7"/>
      <c r="B60" s="8"/>
      <c r="C60" s="33" t="s">
        <v>48</v>
      </c>
      <c r="D60" s="33"/>
      <c r="E60" s="21">
        <v>5201000</v>
      </c>
      <c r="F60" s="21">
        <v>3877000</v>
      </c>
      <c r="G60" s="21">
        <f t="shared" si="1"/>
        <v>1324000</v>
      </c>
    </row>
    <row r="61" spans="1:7" s="3" customFormat="1" ht="21.75" customHeight="1" x14ac:dyDescent="0.15">
      <c r="A61" s="7"/>
      <c r="B61" s="8"/>
      <c r="C61" s="33" t="s">
        <v>73</v>
      </c>
      <c r="D61" s="33"/>
      <c r="E61" s="22">
        <v>100000</v>
      </c>
      <c r="F61" s="21">
        <v>100000</v>
      </c>
      <c r="G61" s="21">
        <f t="shared" si="1"/>
        <v>0</v>
      </c>
    </row>
    <row r="62" spans="1:7" s="3" customFormat="1" ht="21.75" customHeight="1" x14ac:dyDescent="0.15">
      <c r="A62" s="7"/>
      <c r="B62" s="8"/>
      <c r="C62" s="33" t="s">
        <v>72</v>
      </c>
      <c r="D62" s="33"/>
      <c r="E62" s="22">
        <v>10000</v>
      </c>
      <c r="F62" s="21">
        <v>10000</v>
      </c>
      <c r="G62" s="21">
        <f>E62-F62</f>
        <v>0</v>
      </c>
    </row>
    <row r="63" spans="1:7" s="3" customFormat="1" ht="21.75" customHeight="1" x14ac:dyDescent="0.15">
      <c r="A63" s="7"/>
      <c r="B63" s="8"/>
      <c r="C63" s="33" t="s">
        <v>49</v>
      </c>
      <c r="D63" s="33"/>
      <c r="E63" s="22">
        <v>48000</v>
      </c>
      <c r="F63" s="21">
        <v>48000</v>
      </c>
      <c r="G63" s="21">
        <f t="shared" si="1"/>
        <v>0</v>
      </c>
    </row>
    <row r="64" spans="1:7" s="3" customFormat="1" ht="21.75" customHeight="1" x14ac:dyDescent="0.15">
      <c r="A64" s="19"/>
      <c r="B64" s="16"/>
      <c r="C64" s="34" t="s">
        <v>50</v>
      </c>
      <c r="D64" s="34"/>
      <c r="E64" s="25">
        <v>50000</v>
      </c>
      <c r="F64" s="25">
        <v>50000</v>
      </c>
      <c r="G64" s="25">
        <f t="shared" si="1"/>
        <v>0</v>
      </c>
    </row>
    <row r="65" spans="1:7" s="3" customFormat="1" ht="21.75" customHeight="1" x14ac:dyDescent="0.15">
      <c r="A65" s="17"/>
      <c r="B65" s="42" t="s">
        <v>51</v>
      </c>
      <c r="C65" s="42"/>
      <c r="D65" s="42"/>
      <c r="E65" s="24">
        <f>SUM(E66:E83)</f>
        <v>3032000</v>
      </c>
      <c r="F65" s="24">
        <f>SUM(F66:F83)</f>
        <v>2889000</v>
      </c>
      <c r="G65" s="24">
        <f t="shared" si="1"/>
        <v>143000</v>
      </c>
    </row>
    <row r="66" spans="1:7" s="3" customFormat="1" ht="21.75" customHeight="1" x14ac:dyDescent="0.15">
      <c r="A66" s="17"/>
      <c r="B66" s="18"/>
      <c r="C66" s="33" t="s">
        <v>5</v>
      </c>
      <c r="D66" s="33"/>
      <c r="E66" s="21">
        <v>917000</v>
      </c>
      <c r="F66" s="21">
        <v>917000</v>
      </c>
      <c r="G66" s="21">
        <f t="shared" si="1"/>
        <v>0</v>
      </c>
    </row>
    <row r="67" spans="1:7" s="3" customFormat="1" ht="21.75" customHeight="1" x14ac:dyDescent="0.15">
      <c r="A67" s="7"/>
      <c r="B67" s="8"/>
      <c r="C67" s="33" t="s">
        <v>32</v>
      </c>
      <c r="D67" s="33"/>
      <c r="E67" s="21">
        <v>657000</v>
      </c>
      <c r="F67" s="21">
        <v>623000</v>
      </c>
      <c r="G67" s="21">
        <f t="shared" si="1"/>
        <v>34000</v>
      </c>
    </row>
    <row r="68" spans="1:7" s="3" customFormat="1" ht="21.75" customHeight="1" x14ac:dyDescent="0.15">
      <c r="A68" s="7"/>
      <c r="B68" s="8"/>
      <c r="C68" s="33" t="s">
        <v>33</v>
      </c>
      <c r="D68" s="33"/>
      <c r="E68" s="21">
        <v>107000</v>
      </c>
      <c r="F68" s="21">
        <v>108000</v>
      </c>
      <c r="G68" s="21">
        <f t="shared" si="1"/>
        <v>-1000</v>
      </c>
    </row>
    <row r="69" spans="1:7" s="3" customFormat="1" ht="21.75" customHeight="1" x14ac:dyDescent="0.15">
      <c r="A69" s="7"/>
      <c r="B69" s="8"/>
      <c r="C69" s="33" t="s">
        <v>34</v>
      </c>
      <c r="D69" s="33"/>
      <c r="E69" s="21">
        <v>57000</v>
      </c>
      <c r="F69" s="21">
        <v>57000</v>
      </c>
      <c r="G69" s="21">
        <f t="shared" si="1"/>
        <v>0</v>
      </c>
    </row>
    <row r="70" spans="1:7" s="3" customFormat="1" ht="21.75" customHeight="1" x14ac:dyDescent="0.15">
      <c r="A70" s="7"/>
      <c r="B70" s="8"/>
      <c r="C70" s="33" t="s">
        <v>35</v>
      </c>
      <c r="D70" s="33"/>
      <c r="E70" s="21">
        <v>2000</v>
      </c>
      <c r="F70" s="21">
        <v>2000</v>
      </c>
      <c r="G70" s="21">
        <f t="shared" si="1"/>
        <v>0</v>
      </c>
    </row>
    <row r="71" spans="1:7" s="3" customFormat="1" ht="21.75" customHeight="1" x14ac:dyDescent="0.15">
      <c r="A71" s="7"/>
      <c r="B71" s="8"/>
      <c r="C71" s="33" t="s">
        <v>43</v>
      </c>
      <c r="D71" s="33"/>
      <c r="E71" s="21">
        <v>44000</v>
      </c>
      <c r="F71" s="21">
        <v>44000</v>
      </c>
      <c r="G71" s="21">
        <f t="shared" si="1"/>
        <v>0</v>
      </c>
    </row>
    <row r="72" spans="1:7" s="3" customFormat="1" ht="21.75" customHeight="1" x14ac:dyDescent="0.15">
      <c r="A72" s="7"/>
      <c r="B72" s="8"/>
      <c r="C72" s="33" t="s">
        <v>36</v>
      </c>
      <c r="D72" s="33"/>
      <c r="E72" s="21">
        <v>74000</v>
      </c>
      <c r="F72" s="21">
        <v>74000</v>
      </c>
      <c r="G72" s="21">
        <f t="shared" si="1"/>
        <v>0</v>
      </c>
    </row>
    <row r="73" spans="1:7" s="3" customFormat="1" ht="21.75" customHeight="1" x14ac:dyDescent="0.15">
      <c r="A73" s="7"/>
      <c r="B73" s="8"/>
      <c r="C73" s="33" t="s">
        <v>37</v>
      </c>
      <c r="D73" s="33"/>
      <c r="E73" s="21">
        <v>88000</v>
      </c>
      <c r="F73" s="21">
        <v>88000</v>
      </c>
      <c r="G73" s="21">
        <f t="shared" si="1"/>
        <v>0</v>
      </c>
    </row>
    <row r="74" spans="1:7" s="3" customFormat="1" ht="21.75" customHeight="1" x14ac:dyDescent="0.15">
      <c r="A74" s="7"/>
      <c r="B74" s="8"/>
      <c r="C74" s="33" t="s">
        <v>40</v>
      </c>
      <c r="D74" s="33"/>
      <c r="E74" s="21">
        <v>21000</v>
      </c>
      <c r="F74" s="21">
        <v>21000</v>
      </c>
      <c r="G74" s="21">
        <f t="shared" si="1"/>
        <v>0</v>
      </c>
    </row>
    <row r="75" spans="1:7" s="3" customFormat="1" ht="21.75" customHeight="1" x14ac:dyDescent="0.15">
      <c r="A75" s="7"/>
      <c r="B75" s="8"/>
      <c r="C75" s="33" t="s">
        <v>42</v>
      </c>
      <c r="D75" s="33"/>
      <c r="E75" s="21">
        <v>312000</v>
      </c>
      <c r="F75" s="21">
        <v>112000</v>
      </c>
      <c r="G75" s="21">
        <f t="shared" si="1"/>
        <v>200000</v>
      </c>
    </row>
    <row r="76" spans="1:7" s="3" customFormat="1" ht="21.75" customHeight="1" x14ac:dyDescent="0.15">
      <c r="A76" s="7"/>
      <c r="B76" s="8"/>
      <c r="C76" s="33" t="s">
        <v>44</v>
      </c>
      <c r="D76" s="33"/>
      <c r="E76" s="21">
        <v>18000</v>
      </c>
      <c r="F76" s="21">
        <v>18000</v>
      </c>
      <c r="G76" s="21">
        <f t="shared" si="1"/>
        <v>0</v>
      </c>
    </row>
    <row r="77" spans="1:7" s="3" customFormat="1" ht="21.75" customHeight="1" x14ac:dyDescent="0.15">
      <c r="A77" s="7"/>
      <c r="B77" s="8"/>
      <c r="C77" s="33" t="s">
        <v>45</v>
      </c>
      <c r="D77" s="33"/>
      <c r="E77" s="21">
        <v>120000</v>
      </c>
      <c r="F77" s="21">
        <v>120000</v>
      </c>
      <c r="G77" s="21">
        <f t="shared" si="1"/>
        <v>0</v>
      </c>
    </row>
    <row r="78" spans="1:7" s="3" customFormat="1" ht="21.75" customHeight="1" x14ac:dyDescent="0.15">
      <c r="A78" s="7"/>
      <c r="B78" s="8"/>
      <c r="C78" s="33" t="s">
        <v>56</v>
      </c>
      <c r="D78" s="33"/>
      <c r="E78" s="21">
        <v>35000</v>
      </c>
      <c r="F78" s="21">
        <v>35000</v>
      </c>
      <c r="G78" s="21">
        <f t="shared" si="1"/>
        <v>0</v>
      </c>
    </row>
    <row r="79" spans="1:7" s="3" customFormat="1" ht="21.75" customHeight="1" x14ac:dyDescent="0.15">
      <c r="A79" s="7"/>
      <c r="B79" s="8"/>
      <c r="C79" s="33" t="s">
        <v>77</v>
      </c>
      <c r="D79" s="33"/>
      <c r="E79" s="21">
        <v>81000</v>
      </c>
      <c r="F79" s="21">
        <v>81000</v>
      </c>
      <c r="G79" s="21">
        <f t="shared" si="1"/>
        <v>0</v>
      </c>
    </row>
    <row r="80" spans="1:7" s="3" customFormat="1" ht="21.75" customHeight="1" x14ac:dyDescent="0.15">
      <c r="A80" s="7"/>
      <c r="B80" s="8"/>
      <c r="C80" s="33" t="s">
        <v>52</v>
      </c>
      <c r="D80" s="33"/>
      <c r="E80" s="21">
        <v>259000</v>
      </c>
      <c r="F80" s="21">
        <v>259000</v>
      </c>
      <c r="G80" s="21">
        <f t="shared" si="1"/>
        <v>0</v>
      </c>
    </row>
    <row r="81" spans="1:7" s="3" customFormat="1" ht="21.75" customHeight="1" x14ac:dyDescent="0.15">
      <c r="A81" s="7"/>
      <c r="B81" s="8"/>
      <c r="C81" s="33" t="s">
        <v>48</v>
      </c>
      <c r="D81" s="33"/>
      <c r="E81" s="21">
        <v>170000</v>
      </c>
      <c r="F81" s="21">
        <v>260000</v>
      </c>
      <c r="G81" s="21">
        <f t="shared" si="1"/>
        <v>-90000</v>
      </c>
    </row>
    <row r="82" spans="1:7" s="3" customFormat="1" ht="21.75" customHeight="1" x14ac:dyDescent="0.15">
      <c r="A82" s="7"/>
      <c r="B82" s="8"/>
      <c r="C82" s="33" t="s">
        <v>49</v>
      </c>
      <c r="D82" s="33"/>
      <c r="E82" s="21">
        <v>11000</v>
      </c>
      <c r="F82" s="21">
        <v>11000</v>
      </c>
      <c r="G82" s="21">
        <f t="shared" si="1"/>
        <v>0</v>
      </c>
    </row>
    <row r="83" spans="1:7" s="3" customFormat="1" ht="21.75" customHeight="1" x14ac:dyDescent="0.15">
      <c r="A83" s="19"/>
      <c r="B83" s="16"/>
      <c r="C83" s="34" t="s">
        <v>50</v>
      </c>
      <c r="D83" s="34"/>
      <c r="E83" s="21">
        <v>59000</v>
      </c>
      <c r="F83" s="22">
        <v>59000</v>
      </c>
      <c r="G83" s="26">
        <f t="shared" si="1"/>
        <v>0</v>
      </c>
    </row>
    <row r="84" spans="1:7" s="3" customFormat="1" ht="21.75" customHeight="1" x14ac:dyDescent="0.15">
      <c r="A84" s="11"/>
      <c r="B84" s="32" t="s">
        <v>53</v>
      </c>
      <c r="C84" s="32"/>
      <c r="D84" s="32"/>
      <c r="E84" s="23">
        <f>E37+E65</f>
        <v>171187000</v>
      </c>
      <c r="F84" s="23">
        <f>F37+F65</f>
        <v>175795000</v>
      </c>
      <c r="G84" s="23">
        <f>G37+G65</f>
        <v>-4608000</v>
      </c>
    </row>
    <row r="85" spans="1:7" s="3" customFormat="1" ht="21.75" customHeight="1" x14ac:dyDescent="0.15">
      <c r="A85" s="20"/>
      <c r="B85" s="13"/>
      <c r="C85" s="45" t="s">
        <v>54</v>
      </c>
      <c r="D85" s="45"/>
      <c r="E85" s="26">
        <f>E34-E84</f>
        <v>-5556000</v>
      </c>
      <c r="F85" s="26">
        <v>-2860907</v>
      </c>
      <c r="G85" s="30">
        <f>E85-F85</f>
        <v>-2695093</v>
      </c>
    </row>
    <row r="86" spans="1:7" s="3" customFormat="1" ht="21.75" customHeight="1" x14ac:dyDescent="0.15">
      <c r="A86" s="14"/>
      <c r="B86" s="15"/>
      <c r="C86" s="46" t="s">
        <v>2</v>
      </c>
      <c r="D86" s="47"/>
      <c r="E86" s="22">
        <v>0</v>
      </c>
      <c r="F86" s="22">
        <v>0</v>
      </c>
      <c r="G86" s="26"/>
    </row>
    <row r="87" spans="1:7" s="3" customFormat="1" ht="21.75" customHeight="1" x14ac:dyDescent="0.15">
      <c r="A87" s="11"/>
      <c r="B87" s="12"/>
      <c r="C87" s="32" t="s">
        <v>57</v>
      </c>
      <c r="D87" s="32"/>
      <c r="E87" s="23">
        <f>E85</f>
        <v>-5556000</v>
      </c>
      <c r="F87" s="23">
        <f>F34-F84</f>
        <v>-2860907</v>
      </c>
      <c r="G87" s="23">
        <f>E87-F87</f>
        <v>-2695093</v>
      </c>
    </row>
    <row r="88" spans="1:7" s="3" customFormat="1" ht="21.75" customHeight="1" x14ac:dyDescent="0.15">
      <c r="A88" s="9">
        <v>2</v>
      </c>
      <c r="B88" s="10"/>
      <c r="C88" s="45" t="s">
        <v>58</v>
      </c>
      <c r="D88" s="45"/>
      <c r="E88" s="26"/>
      <c r="F88" s="26"/>
      <c r="G88" s="26"/>
    </row>
    <row r="89" spans="1:7" s="3" customFormat="1" ht="21.75" customHeight="1" x14ac:dyDescent="0.15">
      <c r="A89" s="11"/>
      <c r="B89" s="32" t="s">
        <v>59</v>
      </c>
      <c r="C89" s="32"/>
      <c r="D89" s="32"/>
      <c r="E89" s="23"/>
      <c r="F89" s="23"/>
      <c r="G89" s="23"/>
    </row>
    <row r="90" spans="1:7" s="3" customFormat="1" ht="21.75" customHeight="1" x14ac:dyDescent="0.15">
      <c r="A90" s="11"/>
      <c r="B90" s="32" t="s">
        <v>62</v>
      </c>
      <c r="C90" s="32"/>
      <c r="D90" s="32"/>
      <c r="E90" s="23">
        <v>0</v>
      </c>
      <c r="F90" s="23">
        <v>0</v>
      </c>
      <c r="G90" s="23">
        <f t="shared" ref="G90:G99" si="2">E90-F90</f>
        <v>0</v>
      </c>
    </row>
    <row r="91" spans="1:7" s="3" customFormat="1" ht="21.75" customHeight="1" x14ac:dyDescent="0.15">
      <c r="A91" s="9"/>
      <c r="B91" s="48" t="s">
        <v>63</v>
      </c>
      <c r="C91" s="48"/>
      <c r="D91" s="48"/>
      <c r="E91" s="23"/>
      <c r="F91" s="23"/>
      <c r="G91" s="23">
        <f t="shared" si="2"/>
        <v>0</v>
      </c>
    </row>
    <row r="92" spans="1:7" s="3" customFormat="1" ht="21.75" customHeight="1" x14ac:dyDescent="0.15">
      <c r="A92" s="9"/>
      <c r="B92" s="32" t="s">
        <v>75</v>
      </c>
      <c r="C92" s="32"/>
      <c r="D92" s="32"/>
      <c r="E92" s="23"/>
      <c r="F92" s="23">
        <v>0</v>
      </c>
      <c r="G92" s="23">
        <f t="shared" si="2"/>
        <v>0</v>
      </c>
    </row>
    <row r="93" spans="1:7" s="3" customFormat="1" ht="21.75" customHeight="1" x14ac:dyDescent="0.15">
      <c r="A93" s="11"/>
      <c r="B93" s="32" t="s">
        <v>64</v>
      </c>
      <c r="C93" s="32"/>
      <c r="D93" s="32"/>
      <c r="E93" s="23">
        <f>E92</f>
        <v>0</v>
      </c>
      <c r="F93" s="23">
        <v>0</v>
      </c>
      <c r="G93" s="23">
        <f t="shared" si="2"/>
        <v>0</v>
      </c>
    </row>
    <row r="94" spans="1:7" s="3" customFormat="1" ht="21.75" customHeight="1" x14ac:dyDescent="0.15">
      <c r="A94" s="11"/>
      <c r="B94" s="32" t="s">
        <v>65</v>
      </c>
      <c r="C94" s="32"/>
      <c r="D94" s="32"/>
      <c r="E94" s="23">
        <f>E90-E93</f>
        <v>0</v>
      </c>
      <c r="F94" s="23">
        <v>0</v>
      </c>
      <c r="G94" s="23">
        <f t="shared" si="2"/>
        <v>0</v>
      </c>
    </row>
    <row r="95" spans="1:7" s="3" customFormat="1" ht="21.75" hidden="1" customHeight="1" x14ac:dyDescent="0.15">
      <c r="A95" s="9"/>
      <c r="B95" s="10"/>
      <c r="C95" s="50" t="s">
        <v>1</v>
      </c>
      <c r="D95" s="50"/>
      <c r="E95" s="24"/>
      <c r="F95" s="24"/>
      <c r="G95" s="27">
        <f t="shared" si="2"/>
        <v>0</v>
      </c>
    </row>
    <row r="96" spans="1:7" s="3" customFormat="1" ht="21.75" customHeight="1" x14ac:dyDescent="0.15">
      <c r="A96" s="7"/>
      <c r="B96" s="8"/>
      <c r="C96" s="33" t="s">
        <v>66</v>
      </c>
      <c r="D96" s="33"/>
      <c r="E96" s="21">
        <f>E87+E94</f>
        <v>-5556000</v>
      </c>
      <c r="F96" s="21">
        <v>-2860907</v>
      </c>
      <c r="G96" s="21">
        <f t="shared" si="2"/>
        <v>-2695093</v>
      </c>
    </row>
    <row r="97" spans="1:7" s="3" customFormat="1" ht="21.75" customHeight="1" x14ac:dyDescent="0.15">
      <c r="A97" s="7"/>
      <c r="B97" s="8"/>
      <c r="C97" s="33" t="s">
        <v>67</v>
      </c>
      <c r="D97" s="33"/>
      <c r="E97" s="21">
        <v>35926654</v>
      </c>
      <c r="F97" s="21">
        <v>38787561</v>
      </c>
      <c r="G97" s="21">
        <f t="shared" si="2"/>
        <v>-2860907</v>
      </c>
    </row>
    <row r="98" spans="1:7" s="3" customFormat="1" ht="21.75" customHeight="1" x14ac:dyDescent="0.15">
      <c r="A98" s="9"/>
      <c r="B98" s="10"/>
      <c r="C98" s="48" t="s">
        <v>68</v>
      </c>
      <c r="D98" s="48"/>
      <c r="E98" s="22">
        <f>E96+E97</f>
        <v>30370654</v>
      </c>
      <c r="F98" s="22">
        <v>35926654</v>
      </c>
      <c r="G98" s="22">
        <f>G96+G97</f>
        <v>-5556000</v>
      </c>
    </row>
    <row r="99" spans="1:7" s="3" customFormat="1" ht="21.75" customHeight="1" x14ac:dyDescent="0.15">
      <c r="A99" s="49" t="s">
        <v>71</v>
      </c>
      <c r="B99" s="32"/>
      <c r="C99" s="32"/>
      <c r="D99" s="32"/>
      <c r="E99" s="23">
        <f>E98</f>
        <v>30370654</v>
      </c>
      <c r="F99" s="23">
        <v>35926654</v>
      </c>
      <c r="G99" s="23">
        <f t="shared" si="2"/>
        <v>-5556000</v>
      </c>
    </row>
  </sheetData>
  <mergeCells count="96">
    <mergeCell ref="B93:D93"/>
    <mergeCell ref="B94:D94"/>
    <mergeCell ref="C98:D98"/>
    <mergeCell ref="A99:D99"/>
    <mergeCell ref="C97:D97"/>
    <mergeCell ref="C95:D95"/>
    <mergeCell ref="C96:D96"/>
    <mergeCell ref="C87:D87"/>
    <mergeCell ref="C88:D88"/>
    <mergeCell ref="B89:D89"/>
    <mergeCell ref="B90:D90"/>
    <mergeCell ref="B91:D91"/>
    <mergeCell ref="B84:D84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5:D85"/>
    <mergeCell ref="C86:D86"/>
    <mergeCell ref="C72:D72"/>
    <mergeCell ref="C59:D59"/>
    <mergeCell ref="C60:D60"/>
    <mergeCell ref="C63:D63"/>
    <mergeCell ref="C64:D64"/>
    <mergeCell ref="B65:D65"/>
    <mergeCell ref="C66:D66"/>
    <mergeCell ref="C61:D61"/>
    <mergeCell ref="C67:D67"/>
    <mergeCell ref="C68:D68"/>
    <mergeCell ref="C69:D69"/>
    <mergeCell ref="C70:D70"/>
    <mergeCell ref="C71:D71"/>
    <mergeCell ref="C62:D62"/>
    <mergeCell ref="C58:D58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6:D46"/>
    <mergeCell ref="B34:D34"/>
    <mergeCell ref="B36:D36"/>
    <mergeCell ref="B37:D37"/>
    <mergeCell ref="C38:D38"/>
    <mergeCell ref="C39:D39"/>
    <mergeCell ref="C40:D40"/>
    <mergeCell ref="C41:D41"/>
    <mergeCell ref="C42:D42"/>
    <mergeCell ref="C43:D43"/>
    <mergeCell ref="C44:D44"/>
    <mergeCell ref="C45:D45"/>
    <mergeCell ref="C28:D28"/>
    <mergeCell ref="B29:D29"/>
    <mergeCell ref="C30:D30"/>
    <mergeCell ref="B31:D31"/>
    <mergeCell ref="C32:D32"/>
    <mergeCell ref="C21:D21"/>
    <mergeCell ref="B22:D22"/>
    <mergeCell ref="C23:D23"/>
    <mergeCell ref="C25:D25"/>
    <mergeCell ref="B27:D27"/>
    <mergeCell ref="C24:D24"/>
    <mergeCell ref="A1:G1"/>
    <mergeCell ref="A2:G2"/>
    <mergeCell ref="A4:D4"/>
    <mergeCell ref="B5:D5"/>
    <mergeCell ref="B6:D6"/>
    <mergeCell ref="B92:D92"/>
    <mergeCell ref="B7:D7"/>
    <mergeCell ref="B14:D14"/>
    <mergeCell ref="C15:D15"/>
    <mergeCell ref="C16:D16"/>
    <mergeCell ref="C17:D17"/>
    <mergeCell ref="B18:D18"/>
    <mergeCell ref="C19:D19"/>
    <mergeCell ref="B8:D8"/>
    <mergeCell ref="C9:D9"/>
    <mergeCell ref="C10:D10"/>
    <mergeCell ref="C11:D11"/>
    <mergeCell ref="B12:D12"/>
    <mergeCell ref="C13:D13"/>
    <mergeCell ref="C33:D33"/>
    <mergeCell ref="B20:D20"/>
  </mergeCells>
  <phoneticPr fontId="5"/>
  <pageMargins left="0.98425196850393704" right="0.74803149606299213" top="0.82677165354330717" bottom="0.78740157480314965" header="0.51181102362204722" footer="0.19685039370078741"/>
  <pageSetup paperSize="9" orientation="portrait" r:id="rId1"/>
  <headerFooter alignWithMargins="0"/>
  <rowBreaks count="2" manualBreakCount="2">
    <brk id="35" max="16383" man="1"/>
    <brk id="64" max="16383" man="1"/>
  </rowBreaks>
  <ignoredErrors>
    <ignoredError sqref="G8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Ｒ６収支予算書</vt:lpstr>
      <vt:lpstr>Graph1</vt:lpstr>
      <vt:lpstr>'Ｒ６収支予算書'!Print_Titles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kyokuchou</dc:creator>
  <cp:lastModifiedBy>出水市シルバー人材センター</cp:lastModifiedBy>
  <cp:lastPrinted>2024-05-01T07:13:34Z</cp:lastPrinted>
  <dcterms:created xsi:type="dcterms:W3CDTF">2010-10-25T06:18:56Z</dcterms:created>
  <dcterms:modified xsi:type="dcterms:W3CDTF">2024-05-01T07:13:37Z</dcterms:modified>
</cp:coreProperties>
</file>