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監査資料07-1\"/>
    </mc:Choice>
  </mc:AlternateContent>
  <xr:revisionPtr revIDLastSave="0" documentId="13_ncr:1_{A5CCE235-A61E-4EE9-9315-44CE10E43596}" xr6:coauthVersionLast="47" xr6:coauthVersionMax="47" xr10:uidLastSave="{00000000-0000-0000-0000-000000000000}"/>
  <bookViews>
    <workbookView xWindow="975" yWindow="390" windowWidth="25605" windowHeight="14505" xr2:uid="{00000000-000D-0000-FFFF-FFFF00000000}"/>
  </bookViews>
  <sheets>
    <sheet name="貸借対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23" i="1"/>
  <c r="C32" i="1"/>
  <c r="C15" i="1"/>
  <c r="F23" i="1"/>
  <c r="I23" i="1"/>
  <c r="F15" i="1"/>
  <c r="F45" i="1"/>
  <c r="C45" i="1"/>
  <c r="I50" i="1"/>
  <c r="I48" i="1"/>
  <c r="F41" i="1"/>
  <c r="F32" i="1"/>
  <c r="C33" i="1" l="1"/>
  <c r="F46" i="1"/>
  <c r="I45" i="1"/>
  <c r="I41" i="1"/>
  <c r="I32" i="1"/>
  <c r="C46" i="1"/>
  <c r="F33" i="1"/>
  <c r="I51" i="1" l="1"/>
  <c r="C53" i="1"/>
  <c r="F53" i="1"/>
  <c r="I15" i="1"/>
  <c r="F34" i="1"/>
  <c r="F49" i="1" s="1"/>
  <c r="F52" i="1" s="1"/>
  <c r="I46" i="1"/>
  <c r="C34" i="1"/>
  <c r="C49" i="1" s="1"/>
  <c r="C52" i="1" s="1"/>
  <c r="I33" i="1"/>
  <c r="I34" i="1" l="1"/>
  <c r="I49" i="1" s="1"/>
  <c r="I52" i="1" s="1"/>
  <c r="I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a80</author>
  </authors>
  <commentList>
    <comment ref="C12" authorId="0" shapeId="0" xr:uid="{88A8DEB0-9721-4861-BA89-1ACDA54D9C70}">
      <text>
        <r>
          <rPr>
            <b/>
            <sz val="9"/>
            <color indexed="81"/>
            <rFont val="MS P ゴシック"/>
            <family val="3"/>
            <charset val="128"/>
          </rPr>
          <t>a80:</t>
        </r>
        <r>
          <rPr>
            <sz val="9"/>
            <color indexed="81"/>
            <rFont val="MS P ゴシック"/>
            <family val="3"/>
            <charset val="128"/>
          </rPr>
          <t xml:space="preserve">
　</t>
        </r>
        <r>
          <rPr>
            <sz val="14"/>
            <color indexed="81"/>
            <rFont val="ＭＳ Ｐ明朝"/>
            <family val="1"/>
            <charset val="128"/>
          </rPr>
          <t>普通預金と郵便貯金を合算</t>
        </r>
      </text>
    </comment>
  </commentList>
</comments>
</file>

<file path=xl/sharedStrings.xml><?xml version="1.0" encoding="utf-8"?>
<sst xmlns="http://schemas.openxmlformats.org/spreadsheetml/2006/main" count="75" uniqueCount="57">
  <si>
    <t>(単位：円)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</si>
  <si>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</si>
  <si>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</si>
  <si>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Ⅰ資産の部</t>
  </si>
  <si>
    <t xml:space="preserve">  1.流動資産</t>
  </si>
  <si>
    <t xml:space="preserve">      現金</t>
  </si>
  <si>
    <t xml:space="preserve">      郵便振替口座</t>
  </si>
  <si>
    <t xml:space="preserve">      普通預金</t>
  </si>
  <si>
    <t xml:space="preserve">      未収金</t>
  </si>
  <si>
    <t xml:space="preserve">      前払金</t>
  </si>
  <si>
    <t xml:space="preserve">      流動資産合計</t>
  </si>
  <si>
    <t xml:space="preserve">  2.固定資産</t>
  </si>
  <si>
    <t xml:space="preserve">      退職給付引当資産</t>
  </si>
  <si>
    <t xml:space="preserve">      減価償却引当資産</t>
  </si>
  <si>
    <t xml:space="preserve">      固定資産取得積立資産</t>
  </si>
  <si>
    <t xml:space="preserve">      財政運営資金積立資産</t>
  </si>
  <si>
    <t xml:space="preserve">      賞与引当資産</t>
  </si>
  <si>
    <t xml:space="preserve">      特定資産合計</t>
  </si>
  <si>
    <t xml:space="preserve">      車輌運搬具</t>
  </si>
  <si>
    <t xml:space="preserve">      什器備品</t>
  </si>
  <si>
    <t xml:space="preserve">      電話加入権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</si>
  <si>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</si>
  <si>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</si>
  <si>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</si>
  <si>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</si>
  <si>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</si>
  <si>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</si>
  <si>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</si>
  <si>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預り金</t>
  </si>
  <si>
    <t xml:space="preserve">      流動負債合計</t>
  </si>
  <si>
    <t xml:space="preserve">  2.固定負債</t>
  </si>
  <si>
    <t xml:space="preserve">      賞与引当金</t>
  </si>
  <si>
    <t xml:space="preserve">      退職給付引当金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</si>
  <si>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</si>
  <si>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</si>
  <si>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</si>
  <si>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</si>
  <si>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</si>
  <si>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</si>
  <si>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</si>
  <si>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</si>
  <si>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</si>
  <si>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</si>
  <si>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</si>
  <si>
    <t>1　貸　借　対　照　表</t>
    <phoneticPr fontId="1"/>
  </si>
  <si>
    <t>平成27年 3月31日現在</t>
  </si>
  <si>
    <t>科　　目</t>
    <phoneticPr fontId="1"/>
  </si>
  <si>
    <t>増　減</t>
    <rPh sb="0" eb="1">
      <t>ゾウ</t>
    </rPh>
    <rPh sb="2" eb="3">
      <t>ゲン</t>
    </rPh>
    <phoneticPr fontId="1"/>
  </si>
  <si>
    <t xml:space="preserve">    (1)特定資産</t>
    <phoneticPr fontId="1"/>
  </si>
  <si>
    <t xml:space="preserve">    (2)その他固定資産</t>
    <phoneticPr fontId="1"/>
  </si>
  <si>
    <t xml:space="preserve">      リース資産</t>
  </si>
  <si>
    <t xml:space="preserve">      リース債務（短）</t>
  </si>
  <si>
    <t xml:space="preserve">      リース債務</t>
  </si>
  <si>
    <t xml:space="preserve">      土地</t>
    <rPh sb="6" eb="8">
      <t>トチ</t>
    </rPh>
    <phoneticPr fontId="1"/>
  </si>
  <si>
    <t xml:space="preserve">      建物付属設備</t>
  </si>
  <si>
    <t>令和7年度　　計算書類</t>
    <rPh sb="0" eb="2">
      <t>レイワ</t>
    </rPh>
    <rPh sb="3" eb="5">
      <t>ネンド</t>
    </rPh>
    <rPh sb="4" eb="5">
      <t>ド</t>
    </rPh>
    <rPh sb="7" eb="9">
      <t>ケイサン</t>
    </rPh>
    <rPh sb="9" eb="11">
      <t>ショルイ</t>
    </rPh>
    <phoneticPr fontId="1"/>
  </si>
  <si>
    <t>令和 8 年 3 月 31 日現在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</si>
</sst>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indexed="8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5" fillId="0" borderId="0" xfId="0" applyFont="1" applyAlignment="1">
      <alignment horizontal="distributed" vertical="center" indent="10"/>
    </xf>
    <xf numFmtId="0" fontId="6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vertical="center"/>
    </xf>
    <xf numFmtId="0" fontId="7" fillId="0" borderId="5" xfId="0" applyFont="1" applyBorder="1"/>
    <xf numFmtId="0" fontId="7" fillId="0" borderId="5" xfId="0" applyFont="1" applyBorder="1" applyAlignment="1">
      <alignment horizontal="right"/>
    </xf>
    <xf numFmtId="176" fontId="7" fillId="0" borderId="0" xfId="0" applyNumberFormat="1" applyFont="1"/>
    <xf numFmtId="176" fontId="7" fillId="0" borderId="5" xfId="0" applyNumberFormat="1" applyFont="1" applyBorder="1" applyAlignment="1">
      <alignment horizontal="right"/>
    </xf>
    <xf numFmtId="0" fontId="7" fillId="0" borderId="9" xfId="0" applyFont="1" applyBorder="1"/>
    <xf numFmtId="0" fontId="7" fillId="0" borderId="0" xfId="0" applyFont="1"/>
    <xf numFmtId="0" fontId="7" fillId="0" borderId="6" xfId="0" applyFont="1" applyBorder="1"/>
    <xf numFmtId="0" fontId="7" fillId="0" borderId="6" xfId="0" applyFont="1" applyBorder="1" applyAlignment="1">
      <alignment horizontal="right"/>
    </xf>
    <xf numFmtId="176" fontId="7" fillId="0" borderId="6" xfId="0" applyNumberFormat="1" applyFont="1" applyBorder="1" applyAlignment="1">
      <alignment horizontal="right"/>
    </xf>
    <xf numFmtId="0" fontId="7" fillId="0" borderId="10" xfId="0" applyFont="1" applyBorder="1"/>
    <xf numFmtId="0" fontId="7" fillId="0" borderId="1" xfId="0" applyFont="1" applyBorder="1" applyAlignment="1">
      <alignment horizontal="right"/>
    </xf>
    <xf numFmtId="176" fontId="7" fillId="0" borderId="2" xfId="0" applyNumberFormat="1" applyFont="1" applyBorder="1"/>
    <xf numFmtId="176" fontId="7" fillId="0" borderId="1" xfId="0" applyNumberFormat="1" applyFont="1" applyBorder="1" applyAlignment="1">
      <alignment horizontal="right"/>
    </xf>
    <xf numFmtId="0" fontId="7" fillId="0" borderId="3" xfId="0" applyFont="1" applyBorder="1"/>
    <xf numFmtId="0" fontId="7" fillId="0" borderId="7" xfId="0" applyFont="1" applyBorder="1" applyAlignment="1">
      <alignment horizontal="right"/>
    </xf>
    <xf numFmtId="0" fontId="7" fillId="0" borderId="8" xfId="0" applyFont="1" applyBorder="1"/>
    <xf numFmtId="0" fontId="7" fillId="0" borderId="11" xfId="0" applyFont="1" applyBorder="1"/>
    <xf numFmtId="176" fontId="7" fillId="0" borderId="2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right"/>
    </xf>
    <xf numFmtId="176" fontId="7" fillId="0" borderId="13" xfId="0" applyNumberFormat="1" applyFont="1" applyBorder="1"/>
    <xf numFmtId="176" fontId="7" fillId="0" borderId="12" xfId="0" applyNumberFormat="1" applyFont="1" applyBorder="1" applyAlignment="1">
      <alignment horizontal="right"/>
    </xf>
    <xf numFmtId="0" fontId="7" fillId="0" borderId="14" xfId="0" applyFont="1" applyBorder="1"/>
    <xf numFmtId="0" fontId="5" fillId="0" borderId="0" xfId="0" applyFont="1" applyAlignment="1">
      <alignment horizontal="distributed" vertical="center" indent="10"/>
    </xf>
    <xf numFmtId="0" fontId="7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Normal="100" workbookViewId="0">
      <selection sqref="A1:J1"/>
    </sheetView>
  </sheetViews>
  <sheetFormatPr defaultColWidth="9" defaultRowHeight="13.5"/>
  <cols>
    <col min="1" max="1" width="42.5" style="8" customWidth="1"/>
    <col min="2" max="2" width="1.625" style="9" customWidth="1"/>
    <col min="3" max="3" width="15.625" style="12" customWidth="1"/>
    <col min="4" max="4" width="1.625" style="12" customWidth="1"/>
    <col min="5" max="5" width="1.625" style="13" customWidth="1"/>
    <col min="6" max="6" width="15.5" style="12" customWidth="1"/>
    <col min="7" max="7" width="1.625" style="12" customWidth="1"/>
    <col min="8" max="8" width="1.625" style="13" customWidth="1"/>
    <col min="9" max="9" width="18.875" style="12" bestFit="1" customWidth="1"/>
    <col min="10" max="10" width="3" style="8" bestFit="1" customWidth="1"/>
    <col min="11" max="16384" width="9" style="8"/>
  </cols>
  <sheetData>
    <row r="1" spans="1:10" s="1" customFormat="1" ht="33" customHeight="1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s="1" customFormat="1" ht="6.75" customHeigh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21">
      <c r="A3" s="15" t="s">
        <v>44</v>
      </c>
      <c r="B3" s="5"/>
      <c r="C3" s="6"/>
      <c r="D3" s="6"/>
      <c r="E3" s="6"/>
      <c r="F3" s="6"/>
      <c r="G3" s="6"/>
      <c r="H3" s="6"/>
      <c r="I3" s="6"/>
      <c r="J3" s="7"/>
    </row>
    <row r="4" spans="1:10" ht="17.25">
      <c r="A4" s="51" t="s">
        <v>56</v>
      </c>
      <c r="B4" s="51" t="s">
        <v>45</v>
      </c>
      <c r="C4" s="51" t="s">
        <v>45</v>
      </c>
      <c r="D4" s="51" t="s">
        <v>45</v>
      </c>
      <c r="E4" s="51" t="s">
        <v>45</v>
      </c>
      <c r="F4" s="51" t="s">
        <v>45</v>
      </c>
      <c r="G4" s="51" t="s">
        <v>45</v>
      </c>
      <c r="H4" s="51" t="s">
        <v>45</v>
      </c>
      <c r="I4" s="51" t="s">
        <v>45</v>
      </c>
      <c r="J4" s="51" t="s">
        <v>45</v>
      </c>
    </row>
    <row r="5" spans="1:10" ht="7.5" customHeight="1">
      <c r="C5" s="10"/>
      <c r="D5" s="10"/>
      <c r="E5" s="11"/>
      <c r="F5" s="10"/>
      <c r="G5" s="10"/>
      <c r="H5" s="11"/>
      <c r="I5" s="10"/>
    </row>
    <row r="6" spans="1:10" s="1" customFormat="1" ht="14.25">
      <c r="B6" s="2"/>
      <c r="C6" s="3"/>
      <c r="D6" s="3"/>
      <c r="E6" s="4"/>
      <c r="F6" s="3"/>
      <c r="G6" s="3"/>
      <c r="H6" s="4"/>
      <c r="I6" s="16" t="s">
        <v>0</v>
      </c>
    </row>
    <row r="7" spans="1:10" s="1" customFormat="1" ht="26.25" customHeight="1">
      <c r="A7" s="17" t="s">
        <v>46</v>
      </c>
      <c r="B7" s="18"/>
      <c r="C7" s="19" t="s">
        <v>2</v>
      </c>
      <c r="D7" s="20"/>
      <c r="E7" s="21"/>
      <c r="F7" s="19" t="s">
        <v>1</v>
      </c>
      <c r="G7" s="22"/>
      <c r="H7" s="23"/>
      <c r="I7" s="19" t="s">
        <v>47</v>
      </c>
      <c r="J7" s="24"/>
    </row>
    <row r="8" spans="1:10" s="30" customFormat="1" ht="17.25" customHeight="1">
      <c r="A8" s="25" t="s">
        <v>3</v>
      </c>
      <c r="B8" s="26"/>
      <c r="C8" s="27"/>
      <c r="D8" s="27"/>
      <c r="E8" s="28"/>
      <c r="F8" s="27"/>
      <c r="G8" s="27"/>
      <c r="H8" s="28"/>
      <c r="I8" s="27"/>
      <c r="J8" s="29"/>
    </row>
    <row r="9" spans="1:10" s="30" customFormat="1" ht="17.25" customHeight="1">
      <c r="A9" s="31" t="s">
        <v>4</v>
      </c>
      <c r="B9" s="32"/>
      <c r="C9" s="27"/>
      <c r="D9" s="27"/>
      <c r="E9" s="33"/>
      <c r="F9" s="27"/>
      <c r="G9" s="27"/>
      <c r="H9" s="33"/>
      <c r="I9" s="27"/>
      <c r="J9" s="34"/>
    </row>
    <row r="10" spans="1:10" s="30" customFormat="1" ht="17.25" customHeight="1">
      <c r="A10" s="31" t="s">
        <v>5</v>
      </c>
      <c r="B10" s="32"/>
      <c r="C10" s="27">
        <v>190000</v>
      </c>
      <c r="D10" s="27"/>
      <c r="E10" s="33"/>
      <c r="F10" s="27">
        <v>208720</v>
      </c>
      <c r="G10" s="27"/>
      <c r="H10" s="33"/>
      <c r="I10" s="27">
        <v>-18720</v>
      </c>
      <c r="J10" s="34"/>
    </row>
    <row r="11" spans="1:10" s="30" customFormat="1" ht="17.25" customHeight="1">
      <c r="A11" s="31" t="s">
        <v>6</v>
      </c>
      <c r="B11" s="32"/>
      <c r="C11" s="27">
        <v>173213</v>
      </c>
      <c r="D11" s="27"/>
      <c r="E11" s="33"/>
      <c r="F11" s="27">
        <v>3933622</v>
      </c>
      <c r="G11" s="27"/>
      <c r="H11" s="33"/>
      <c r="I11" s="27">
        <v>-3760409</v>
      </c>
      <c r="J11" s="34"/>
    </row>
    <row r="12" spans="1:10" s="30" customFormat="1" ht="17.25" customHeight="1">
      <c r="A12" s="31" t="s">
        <v>7</v>
      </c>
      <c r="B12" s="32"/>
      <c r="C12" s="27">
        <v>20184420</v>
      </c>
      <c r="D12" s="27">
        <v>22449750</v>
      </c>
      <c r="E12" s="33"/>
      <c r="F12" s="27">
        <v>22449750</v>
      </c>
      <c r="G12" s="27"/>
      <c r="H12" s="33"/>
      <c r="I12" s="27">
        <v>-2265330</v>
      </c>
      <c r="J12" s="34"/>
    </row>
    <row r="13" spans="1:10" s="30" customFormat="1" ht="17.25" customHeight="1">
      <c r="A13" s="31" t="s">
        <v>8</v>
      </c>
      <c r="B13" s="32"/>
      <c r="C13" s="27">
        <v>17879431</v>
      </c>
      <c r="D13" s="27"/>
      <c r="E13" s="33"/>
      <c r="F13" s="27">
        <v>19514378</v>
      </c>
      <c r="G13" s="27"/>
      <c r="H13" s="33"/>
      <c r="I13" s="27">
        <v>-1634947</v>
      </c>
      <c r="J13" s="34"/>
    </row>
    <row r="14" spans="1:10" s="30" customFormat="1" ht="17.25" customHeight="1">
      <c r="A14" s="31" t="s">
        <v>9</v>
      </c>
      <c r="B14" s="32"/>
      <c r="C14" s="27">
        <v>127710</v>
      </c>
      <c r="D14" s="27"/>
      <c r="E14" s="33"/>
      <c r="F14" s="27">
        <v>68000</v>
      </c>
      <c r="G14" s="27"/>
      <c r="H14" s="33"/>
      <c r="I14" s="27">
        <v>59710</v>
      </c>
      <c r="J14" s="34"/>
    </row>
    <row r="15" spans="1:10" s="30" customFormat="1" ht="17.25" customHeight="1">
      <c r="A15" s="31" t="s">
        <v>10</v>
      </c>
      <c r="B15" s="35"/>
      <c r="C15" s="42">
        <f>SUM(C10:C14)</f>
        <v>38554774</v>
      </c>
      <c r="D15" s="42"/>
      <c r="E15" s="43"/>
      <c r="F15" s="42">
        <f>SUM(F10:F14)</f>
        <v>46174470</v>
      </c>
      <c r="G15" s="42"/>
      <c r="H15" s="43"/>
      <c r="I15" s="42">
        <f>SUM(I10:I14)</f>
        <v>-7619696</v>
      </c>
      <c r="J15" s="38"/>
    </row>
    <row r="16" spans="1:10" s="30" customFormat="1" ht="17.25" customHeight="1">
      <c r="A16" s="31" t="s">
        <v>11</v>
      </c>
      <c r="B16" s="32"/>
      <c r="C16" s="27"/>
      <c r="D16" s="27"/>
      <c r="E16" s="33"/>
      <c r="F16" s="27"/>
      <c r="G16" s="27"/>
      <c r="H16" s="33"/>
      <c r="I16" s="27"/>
      <c r="J16" s="34"/>
    </row>
    <row r="17" spans="1:10" s="30" customFormat="1" ht="17.25" customHeight="1">
      <c r="A17" s="31" t="s">
        <v>48</v>
      </c>
      <c r="B17" s="32"/>
      <c r="C17" s="27"/>
      <c r="D17" s="27"/>
      <c r="E17" s="33"/>
      <c r="F17" s="27"/>
      <c r="G17" s="27"/>
      <c r="H17" s="33"/>
      <c r="I17" s="27"/>
      <c r="J17" s="34"/>
    </row>
    <row r="18" spans="1:10" s="30" customFormat="1" ht="17.25" customHeight="1">
      <c r="A18" s="31" t="s">
        <v>12</v>
      </c>
      <c r="B18" s="32"/>
      <c r="C18" s="27">
        <v>3060000</v>
      </c>
      <c r="D18" s="27"/>
      <c r="E18" s="33"/>
      <c r="F18" s="27">
        <v>3050000</v>
      </c>
      <c r="G18" s="27"/>
      <c r="H18" s="33"/>
      <c r="I18" s="27">
        <v>10000</v>
      </c>
      <c r="J18" s="34"/>
    </row>
    <row r="19" spans="1:10" s="30" customFormat="1" ht="17.25" customHeight="1">
      <c r="A19" s="31" t="s">
        <v>13</v>
      </c>
      <c r="B19" s="32"/>
      <c r="C19" s="27">
        <v>2845086</v>
      </c>
      <c r="D19" s="27"/>
      <c r="E19" s="33"/>
      <c r="F19" s="27">
        <v>5845086</v>
      </c>
      <c r="G19" s="27"/>
      <c r="H19" s="33"/>
      <c r="I19" s="27">
        <v>-3000000</v>
      </c>
      <c r="J19" s="34"/>
    </row>
    <row r="20" spans="1:10" s="30" customFormat="1" ht="17.25" customHeight="1">
      <c r="A20" s="31" t="s">
        <v>14</v>
      </c>
      <c r="B20" s="32"/>
      <c r="C20" s="27">
        <v>2853254</v>
      </c>
      <c r="D20" s="27"/>
      <c r="E20" s="33"/>
      <c r="F20" s="27">
        <v>4853254</v>
      </c>
      <c r="G20" s="27"/>
      <c r="H20" s="33"/>
      <c r="I20" s="27">
        <v>-2000000</v>
      </c>
      <c r="J20" s="34"/>
    </row>
    <row r="21" spans="1:10" s="30" customFormat="1" ht="17.25" customHeight="1">
      <c r="A21" s="31" t="s">
        <v>15</v>
      </c>
      <c r="B21" s="32"/>
      <c r="C21" s="27">
        <v>374100</v>
      </c>
      <c r="D21" s="27"/>
      <c r="E21" s="33"/>
      <c r="F21" s="27">
        <v>9874100</v>
      </c>
      <c r="G21" s="27"/>
      <c r="H21" s="33"/>
      <c r="I21" s="27">
        <v>-9500000</v>
      </c>
      <c r="J21" s="34"/>
    </row>
    <row r="22" spans="1:10" s="30" customFormat="1" ht="17.25" customHeight="1">
      <c r="A22" s="31" t="s">
        <v>16</v>
      </c>
      <c r="B22" s="32"/>
      <c r="C22" s="27">
        <v>2398667</v>
      </c>
      <c r="D22" s="27"/>
      <c r="E22" s="33"/>
      <c r="F22" s="27">
        <v>2290499</v>
      </c>
      <c r="G22" s="27"/>
      <c r="H22" s="33"/>
      <c r="I22" s="27">
        <v>108168</v>
      </c>
      <c r="J22" s="34"/>
    </row>
    <row r="23" spans="1:10" s="30" customFormat="1" ht="17.25" customHeight="1">
      <c r="A23" s="31" t="s">
        <v>17</v>
      </c>
      <c r="B23" s="35"/>
      <c r="C23" s="36">
        <f>SUM(C18:C22)</f>
        <v>11531107</v>
      </c>
      <c r="D23" s="36"/>
      <c r="E23" s="37"/>
      <c r="F23" s="36">
        <f>SUM(F18:F22)</f>
        <v>25912939</v>
      </c>
      <c r="G23" s="36"/>
      <c r="H23" s="37"/>
      <c r="I23" s="36">
        <f>SUM(I18:I22)</f>
        <v>-14381832</v>
      </c>
      <c r="J23" s="38"/>
    </row>
    <row r="24" spans="1:10" s="30" customFormat="1" ht="17.25" customHeight="1">
      <c r="A24" s="31" t="s">
        <v>49</v>
      </c>
      <c r="B24" s="32"/>
      <c r="C24" s="27"/>
      <c r="D24" s="27"/>
      <c r="E24" s="33"/>
      <c r="F24" s="27"/>
      <c r="G24" s="27"/>
      <c r="H24" s="33"/>
      <c r="I24" s="27"/>
      <c r="J24" s="34"/>
    </row>
    <row r="25" spans="1:10" s="30" customFormat="1" ht="17.25" customHeight="1">
      <c r="A25" s="31" t="s">
        <v>54</v>
      </c>
      <c r="B25" s="32"/>
      <c r="C25" s="27">
        <v>12290112</v>
      </c>
      <c r="D25" s="27"/>
      <c r="E25" s="33"/>
      <c r="F25" s="27">
        <v>12497718</v>
      </c>
      <c r="G25" s="27"/>
      <c r="H25" s="33"/>
      <c r="I25" s="27">
        <v>-207606</v>
      </c>
      <c r="J25" s="34"/>
    </row>
    <row r="26" spans="1:10" s="30" customFormat="1" ht="17.25" customHeight="1">
      <c r="A26" s="31" t="s">
        <v>18</v>
      </c>
      <c r="B26" s="32"/>
      <c r="C26" s="27">
        <v>12</v>
      </c>
      <c r="D26" s="27"/>
      <c r="E26" s="33"/>
      <c r="F26" s="27">
        <v>22348</v>
      </c>
      <c r="G26" s="27"/>
      <c r="H26" s="33"/>
      <c r="I26" s="27">
        <v>-22336</v>
      </c>
      <c r="J26" s="34"/>
    </row>
    <row r="27" spans="1:10" s="30" customFormat="1" ht="17.25" customHeight="1">
      <c r="A27" s="31" t="s">
        <v>19</v>
      </c>
      <c r="B27" s="32"/>
      <c r="C27" s="27">
        <v>298986</v>
      </c>
      <c r="D27" s="27"/>
      <c r="E27" s="33"/>
      <c r="F27" s="27">
        <v>253073</v>
      </c>
      <c r="G27" s="27"/>
      <c r="H27" s="33"/>
      <c r="I27" s="27">
        <v>45913</v>
      </c>
      <c r="J27" s="34"/>
    </row>
    <row r="28" spans="1:10" s="30" customFormat="1" ht="17.25" customHeight="1">
      <c r="A28" s="31" t="s">
        <v>53</v>
      </c>
      <c r="B28" s="32"/>
      <c r="C28" s="27">
        <v>1000000</v>
      </c>
      <c r="D28" s="27"/>
      <c r="E28" s="33"/>
      <c r="F28" s="27">
        <v>1000000</v>
      </c>
      <c r="G28" s="27"/>
      <c r="H28" s="33"/>
      <c r="I28" s="27">
        <v>0</v>
      </c>
      <c r="J28" s="34"/>
    </row>
    <row r="29" spans="1:10" s="30" customFormat="1" ht="17.25" customHeight="1">
      <c r="A29" s="31" t="s">
        <v>20</v>
      </c>
      <c r="B29" s="32"/>
      <c r="C29" s="27">
        <v>238255</v>
      </c>
      <c r="D29" s="27"/>
      <c r="E29" s="33"/>
      <c r="F29" s="27">
        <v>238255</v>
      </c>
      <c r="G29" s="27"/>
      <c r="H29" s="33"/>
      <c r="I29" s="27">
        <v>0</v>
      </c>
      <c r="J29" s="34"/>
    </row>
    <row r="30" spans="1:10" s="30" customFormat="1" ht="17.25" customHeight="1">
      <c r="A30" s="31" t="s">
        <v>50</v>
      </c>
      <c r="B30" s="32"/>
      <c r="C30" s="27">
        <v>1860784</v>
      </c>
      <c r="D30" s="27"/>
      <c r="E30" s="33"/>
      <c r="F30" s="27">
        <v>2791176</v>
      </c>
      <c r="G30" s="27"/>
      <c r="H30" s="33"/>
      <c r="I30" s="27">
        <v>-930392</v>
      </c>
      <c r="J30" s="34"/>
    </row>
    <row r="31" spans="1:10" s="30" customFormat="1" ht="17.25" customHeight="1">
      <c r="A31" s="31" t="s">
        <v>21</v>
      </c>
      <c r="B31" s="32"/>
      <c r="C31" s="27">
        <v>88840</v>
      </c>
      <c r="D31" s="27"/>
      <c r="E31" s="33"/>
      <c r="F31" s="27">
        <v>88840</v>
      </c>
      <c r="G31" s="27"/>
      <c r="H31" s="33"/>
      <c r="I31" s="27">
        <v>0</v>
      </c>
      <c r="J31" s="34"/>
    </row>
    <row r="32" spans="1:10" s="30" customFormat="1" ht="17.25" customHeight="1">
      <c r="A32" s="31" t="s">
        <v>22</v>
      </c>
      <c r="B32" s="35"/>
      <c r="C32" s="42">
        <f>SUM(C25:C31)</f>
        <v>15776989</v>
      </c>
      <c r="D32" s="42"/>
      <c r="E32" s="43"/>
      <c r="F32" s="42">
        <f>SUM(F25:F31)</f>
        <v>16891410</v>
      </c>
      <c r="G32" s="42"/>
      <c r="H32" s="43"/>
      <c r="I32" s="42">
        <f t="shared" ref="I32:I34" si="0">C32-F32</f>
        <v>-1114421</v>
      </c>
      <c r="J32" s="38"/>
    </row>
    <row r="33" spans="1:10" s="30" customFormat="1" ht="17.25" customHeight="1">
      <c r="A33" s="31" t="s">
        <v>23</v>
      </c>
      <c r="B33" s="35"/>
      <c r="C33" s="42">
        <f>SUM(C23,C32)</f>
        <v>27308096</v>
      </c>
      <c r="D33" s="42"/>
      <c r="E33" s="43"/>
      <c r="F33" s="42">
        <f>SUM(F23,F32)</f>
        <v>42804349</v>
      </c>
      <c r="G33" s="42"/>
      <c r="H33" s="43"/>
      <c r="I33" s="42">
        <f t="shared" si="0"/>
        <v>-15496253</v>
      </c>
      <c r="J33" s="38"/>
    </row>
    <row r="34" spans="1:10" s="30" customFormat="1" ht="17.25" customHeight="1" thickBot="1">
      <c r="A34" s="31" t="s">
        <v>24</v>
      </c>
      <c r="B34" s="39"/>
      <c r="C34" s="44">
        <f>SUM(C15,C33)</f>
        <v>65862870</v>
      </c>
      <c r="D34" s="44"/>
      <c r="E34" s="45"/>
      <c r="F34" s="44">
        <f>SUM(F15,F33)</f>
        <v>88978819</v>
      </c>
      <c r="G34" s="44"/>
      <c r="H34" s="45"/>
      <c r="I34" s="44">
        <f t="shared" si="0"/>
        <v>-23115949</v>
      </c>
      <c r="J34" s="40"/>
    </row>
    <row r="35" spans="1:10" s="30" customFormat="1" ht="17.25" customHeight="1" thickTop="1">
      <c r="A35" s="31" t="s">
        <v>25</v>
      </c>
      <c r="B35" s="32"/>
      <c r="C35" s="27"/>
      <c r="D35" s="27"/>
      <c r="E35" s="33"/>
      <c r="F35" s="27"/>
      <c r="G35" s="27"/>
      <c r="H35" s="33"/>
      <c r="I35" s="27"/>
      <c r="J35" s="34"/>
    </row>
    <row r="36" spans="1:10" s="30" customFormat="1" ht="17.25" customHeight="1">
      <c r="A36" s="31" t="s">
        <v>26</v>
      </c>
      <c r="B36" s="32"/>
      <c r="C36" s="27"/>
      <c r="D36" s="27"/>
      <c r="E36" s="33"/>
      <c r="F36" s="27"/>
      <c r="G36" s="27"/>
      <c r="H36" s="33"/>
      <c r="I36" s="27"/>
      <c r="J36" s="34"/>
    </row>
    <row r="37" spans="1:10" s="30" customFormat="1" ht="17.25" customHeight="1">
      <c r="A37" s="31" t="s">
        <v>27</v>
      </c>
      <c r="B37" s="32"/>
      <c r="C37" s="27">
        <v>12925614</v>
      </c>
      <c r="D37" s="27"/>
      <c r="E37" s="33"/>
      <c r="F37" s="27">
        <v>17708534</v>
      </c>
      <c r="G37" s="27"/>
      <c r="H37" s="33"/>
      <c r="I37" s="27">
        <v>-4782920</v>
      </c>
      <c r="J37" s="34"/>
    </row>
    <row r="38" spans="1:10" s="30" customFormat="1" ht="17.25" customHeight="1">
      <c r="A38" s="31" t="s">
        <v>28</v>
      </c>
      <c r="B38" s="32"/>
      <c r="C38" s="27">
        <v>209028</v>
      </c>
      <c r="D38" s="27"/>
      <c r="E38" s="33"/>
      <c r="F38" s="27">
        <v>118831</v>
      </c>
      <c r="G38" s="27"/>
      <c r="H38" s="33"/>
      <c r="I38" s="27">
        <v>90197</v>
      </c>
      <c r="J38" s="34"/>
    </row>
    <row r="39" spans="1:10" s="30" customFormat="1" ht="17.25" customHeight="1">
      <c r="A39" s="31" t="s">
        <v>51</v>
      </c>
      <c r="B39" s="32"/>
      <c r="C39" s="27">
        <v>938966</v>
      </c>
      <c r="D39" s="27"/>
      <c r="E39" s="33"/>
      <c r="F39" s="27">
        <v>929628</v>
      </c>
      <c r="G39" s="27"/>
      <c r="H39" s="33"/>
      <c r="I39" s="27">
        <v>9338</v>
      </c>
      <c r="J39" s="34"/>
    </row>
    <row r="40" spans="1:10" s="30" customFormat="1" ht="17.25" customHeight="1">
      <c r="A40" s="31" t="s">
        <v>31</v>
      </c>
      <c r="B40" s="32"/>
      <c r="C40" s="27">
        <v>2398667</v>
      </c>
      <c r="D40" s="27"/>
      <c r="E40" s="33"/>
      <c r="F40" s="27">
        <v>2290499</v>
      </c>
      <c r="G40" s="27"/>
      <c r="H40" s="33"/>
      <c r="I40" s="27">
        <v>108168</v>
      </c>
      <c r="J40" s="34"/>
    </row>
    <row r="41" spans="1:10" s="30" customFormat="1" ht="17.25" customHeight="1">
      <c r="A41" s="31" t="s">
        <v>29</v>
      </c>
      <c r="B41" s="35"/>
      <c r="C41" s="42">
        <f>SUM(C37:C40)</f>
        <v>16472275</v>
      </c>
      <c r="D41" s="42"/>
      <c r="E41" s="43"/>
      <c r="F41" s="42">
        <f>SUM(F37:F40)</f>
        <v>21047492</v>
      </c>
      <c r="G41" s="42"/>
      <c r="H41" s="43"/>
      <c r="I41" s="42">
        <f t="shared" ref="I41" si="1">C41-F41</f>
        <v>-4575217</v>
      </c>
      <c r="J41" s="38"/>
    </row>
    <row r="42" spans="1:10" s="30" customFormat="1" ht="17.25" customHeight="1">
      <c r="A42" s="31" t="s">
        <v>30</v>
      </c>
      <c r="B42" s="32"/>
      <c r="C42" s="27"/>
      <c r="D42" s="27"/>
      <c r="E42" s="33"/>
      <c r="F42" s="27"/>
      <c r="G42" s="27"/>
      <c r="H42" s="33"/>
      <c r="I42" s="27"/>
      <c r="J42" s="34"/>
    </row>
    <row r="43" spans="1:10" s="30" customFormat="1" ht="17.25" customHeight="1">
      <c r="A43" s="31" t="s">
        <v>32</v>
      </c>
      <c r="B43" s="32"/>
      <c r="C43" s="27">
        <v>3060000</v>
      </c>
      <c r="D43" s="27"/>
      <c r="E43" s="33"/>
      <c r="F43" s="27">
        <v>3050000</v>
      </c>
      <c r="G43" s="27"/>
      <c r="H43" s="33"/>
      <c r="I43" s="27">
        <v>10000</v>
      </c>
      <c r="J43" s="34"/>
    </row>
    <row r="44" spans="1:10" s="30" customFormat="1" ht="17.25" customHeight="1">
      <c r="A44" s="31" t="s">
        <v>52</v>
      </c>
      <c r="B44" s="32"/>
      <c r="C44" s="27">
        <v>1027825</v>
      </c>
      <c r="D44" s="27"/>
      <c r="E44" s="33"/>
      <c r="F44" s="27">
        <v>1966791</v>
      </c>
      <c r="G44" s="27"/>
      <c r="H44" s="33"/>
      <c r="I44" s="27">
        <v>-938966</v>
      </c>
      <c r="J44" s="34"/>
    </row>
    <row r="45" spans="1:10" s="30" customFormat="1" ht="17.25" customHeight="1">
      <c r="A45" s="31" t="s">
        <v>33</v>
      </c>
      <c r="B45" s="35"/>
      <c r="C45" s="42">
        <f>SUM(C43:C44)</f>
        <v>4087825</v>
      </c>
      <c r="D45" s="42"/>
      <c r="E45" s="43"/>
      <c r="F45" s="42">
        <f>SUM(F43:F44)</f>
        <v>5016791</v>
      </c>
      <c r="G45" s="42"/>
      <c r="H45" s="43"/>
      <c r="I45" s="42">
        <f>SUM(I43:I44)</f>
        <v>-928966</v>
      </c>
      <c r="J45" s="38"/>
    </row>
    <row r="46" spans="1:10" s="30" customFormat="1" ht="17.25" customHeight="1" thickBot="1">
      <c r="A46" s="31" t="s">
        <v>34</v>
      </c>
      <c r="B46" s="39"/>
      <c r="C46" s="44">
        <f>SUM(C41,C45)</f>
        <v>20560100</v>
      </c>
      <c r="D46" s="44"/>
      <c r="E46" s="45"/>
      <c r="F46" s="44">
        <f>SUM(F41,F45)</f>
        <v>26064283</v>
      </c>
      <c r="G46" s="44"/>
      <c r="H46" s="45"/>
      <c r="I46" s="44">
        <f t="shared" ref="I46" si="2">C46-F46</f>
        <v>-5504183</v>
      </c>
      <c r="J46" s="40"/>
    </row>
    <row r="47" spans="1:10" s="30" customFormat="1" ht="17.25" customHeight="1" thickTop="1">
      <c r="A47" s="31" t="s">
        <v>35</v>
      </c>
      <c r="B47" s="32"/>
      <c r="C47" s="27"/>
      <c r="D47" s="27"/>
      <c r="E47" s="33"/>
      <c r="F47" s="27"/>
      <c r="G47" s="27"/>
      <c r="H47" s="33"/>
      <c r="I47" s="27"/>
      <c r="J47" s="34"/>
    </row>
    <row r="48" spans="1:10" s="30" customFormat="1" ht="17.25" customHeight="1">
      <c r="A48" s="31" t="s">
        <v>36</v>
      </c>
      <c r="B48" s="32"/>
      <c r="C48" s="27">
        <v>0</v>
      </c>
      <c r="D48" s="27"/>
      <c r="E48" s="33"/>
      <c r="F48" s="27">
        <v>0</v>
      </c>
      <c r="G48" s="27"/>
      <c r="H48" s="33"/>
      <c r="I48" s="27">
        <f t="shared" ref="I48:I51" si="3">C48-F48</f>
        <v>0</v>
      </c>
      <c r="J48" s="34"/>
    </row>
    <row r="49" spans="1:10" s="30" customFormat="1" ht="17.25" customHeight="1">
      <c r="A49" s="31" t="s">
        <v>41</v>
      </c>
      <c r="B49" s="32"/>
      <c r="C49" s="27">
        <f>C34-C46</f>
        <v>45302770</v>
      </c>
      <c r="D49" s="27"/>
      <c r="E49" s="33"/>
      <c r="F49" s="27">
        <f>F34-F46</f>
        <v>62914536</v>
      </c>
      <c r="G49" s="27"/>
      <c r="H49" s="33"/>
      <c r="I49" s="27">
        <f>I34-I46</f>
        <v>-17611766</v>
      </c>
      <c r="J49" s="34"/>
    </row>
    <row r="50" spans="1:10" s="30" customFormat="1" ht="17.25" customHeight="1">
      <c r="A50" s="31" t="s">
        <v>37</v>
      </c>
      <c r="B50" s="32" t="s">
        <v>38</v>
      </c>
      <c r="C50" s="27">
        <v>0</v>
      </c>
      <c r="D50" s="27" t="s">
        <v>39</v>
      </c>
      <c r="E50" s="33" t="s">
        <v>38</v>
      </c>
      <c r="F50" s="27">
        <v>0</v>
      </c>
      <c r="G50" s="27" t="s">
        <v>39</v>
      </c>
      <c r="H50" s="33" t="s">
        <v>38</v>
      </c>
      <c r="I50" s="27">
        <f t="shared" si="3"/>
        <v>0</v>
      </c>
      <c r="J50" s="34" t="s">
        <v>39</v>
      </c>
    </row>
    <row r="51" spans="1:10" s="30" customFormat="1" ht="17.25" customHeight="1">
      <c r="A51" s="31" t="s">
        <v>40</v>
      </c>
      <c r="B51" s="46" t="s">
        <v>38</v>
      </c>
      <c r="C51" s="47">
        <v>6072440</v>
      </c>
      <c r="D51" s="47" t="s">
        <v>39</v>
      </c>
      <c r="E51" s="48" t="s">
        <v>38</v>
      </c>
      <c r="F51" s="47">
        <v>20572440</v>
      </c>
      <c r="G51" s="47" t="s">
        <v>39</v>
      </c>
      <c r="H51" s="48" t="s">
        <v>38</v>
      </c>
      <c r="I51" s="47">
        <f t="shared" si="3"/>
        <v>-14500000</v>
      </c>
      <c r="J51" s="49" t="s">
        <v>39</v>
      </c>
    </row>
    <row r="52" spans="1:10" s="30" customFormat="1" ht="17.25" customHeight="1">
      <c r="A52" s="31" t="s">
        <v>42</v>
      </c>
      <c r="B52" s="35"/>
      <c r="C52" s="42">
        <f>SUM(C48:C49)</f>
        <v>45302770</v>
      </c>
      <c r="D52" s="42"/>
      <c r="E52" s="43"/>
      <c r="F52" s="42">
        <f>SUM(F48:F49)</f>
        <v>62914536</v>
      </c>
      <c r="G52" s="42"/>
      <c r="H52" s="43"/>
      <c r="I52" s="42">
        <f>SUM(I48:I49)</f>
        <v>-17611766</v>
      </c>
      <c r="J52" s="38"/>
    </row>
    <row r="53" spans="1:10" s="30" customFormat="1" ht="17.25" customHeight="1" thickBot="1">
      <c r="A53" s="41" t="s">
        <v>43</v>
      </c>
      <c r="B53" s="39"/>
      <c r="C53" s="44">
        <f>SUM(C46,C52)</f>
        <v>65862870</v>
      </c>
      <c r="D53" s="44"/>
      <c r="E53" s="45"/>
      <c r="F53" s="44">
        <f>SUM(F46,F52)</f>
        <v>88978819</v>
      </c>
      <c r="G53" s="44"/>
      <c r="H53" s="45"/>
      <c r="I53" s="44">
        <f>SUM(I46,I52)</f>
        <v>-23115949</v>
      </c>
      <c r="J53" s="40"/>
    </row>
    <row r="54" spans="1:10" ht="14.25" thickTop="1"/>
  </sheetData>
  <mergeCells count="2">
    <mergeCell ref="A1:J1"/>
    <mergeCell ref="A4:J4"/>
  </mergeCells>
  <phoneticPr fontId="1"/>
  <pageMargins left="0.78740157480314965" right="0.78740157480314965" top="0.78740157480314965" bottom="0.59055118110236227" header="0.51181102362204722" footer="0.31496062992125984"/>
  <pageSetup paperSize="9" scale="84" fitToWidth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三原市シルバー人材センター</cp:lastModifiedBy>
  <cp:lastPrinted>2026-04-24T07:52:48Z</cp:lastPrinted>
  <dcterms:created xsi:type="dcterms:W3CDTF">1997-01-08T22:48:59Z</dcterms:created>
  <dcterms:modified xsi:type="dcterms:W3CDTF">2026-04-26T23:16:57Z</dcterms:modified>
</cp:coreProperties>
</file>