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G:\R5総会資料\"/>
    </mc:Choice>
  </mc:AlternateContent>
  <xr:revisionPtr revIDLastSave="0" documentId="13_ncr:1_{1A97B853-8EF1-4AD4-BE3A-1631296010D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ゴシック" sheetId="1" r:id="rId1"/>
    <sheet name="使わない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E14" i="1" l="1"/>
  <c r="I6" i="1"/>
  <c r="J21" i="1"/>
  <c r="J18" i="1"/>
  <c r="J13" i="1"/>
  <c r="J9" i="1"/>
  <c r="J10" i="1"/>
  <c r="J8" i="1"/>
  <c r="J7" i="1"/>
  <c r="J20" i="1"/>
  <c r="J12" i="1"/>
  <c r="J19" i="1"/>
  <c r="J11" i="1"/>
  <c r="J5" i="1"/>
  <c r="F6" i="1"/>
  <c r="G6" i="1"/>
  <c r="H6" i="1"/>
  <c r="E6" i="1"/>
  <c r="J6" i="1" l="1"/>
  <c r="L6" i="1" s="1"/>
  <c r="D14" i="1"/>
  <c r="D22" i="1" s="1"/>
  <c r="E22" i="1"/>
  <c r="J15" i="1"/>
  <c r="L15" i="1" s="1"/>
  <c r="J17" i="1"/>
  <c r="L17" i="1" s="1"/>
  <c r="J16" i="1"/>
  <c r="L16" i="1" s="1"/>
  <c r="G14" i="1"/>
  <c r="H14" i="1"/>
  <c r="I14" i="1"/>
  <c r="I22" i="1" s="1"/>
  <c r="F14" i="1"/>
  <c r="F22" i="1" s="1"/>
  <c r="L21" i="1"/>
  <c r="L20" i="1"/>
  <c r="L19" i="1"/>
  <c r="L12" i="1"/>
  <c r="L13" i="1"/>
  <c r="L11" i="1"/>
  <c r="L9" i="1"/>
  <c r="L10" i="1"/>
  <c r="L8" i="1"/>
  <c r="L7" i="1"/>
  <c r="L5" i="1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H22" i="1" l="1"/>
  <c r="L18" i="1"/>
  <c r="J14" i="1"/>
  <c r="G22" i="1"/>
  <c r="J22" i="1" l="1"/>
  <c r="L22" i="1" s="1"/>
  <c r="L14" i="1"/>
</calcChain>
</file>

<file path=xl/sharedStrings.xml><?xml version="1.0" encoding="utf-8"?>
<sst xmlns="http://schemas.openxmlformats.org/spreadsheetml/2006/main" count="116" uniqueCount="58">
  <si>
    <t>受　託　事　業　職　群　別　実　績</t>
  </si>
  <si>
    <t>件数</t>
  </si>
  <si>
    <t>延人員</t>
  </si>
  <si>
    <t>契 約 金 額</t>
  </si>
  <si>
    <t>配分金</t>
  </si>
  <si>
    <t>材料費</t>
  </si>
  <si>
    <t>事務費</t>
  </si>
  <si>
    <t>主な業務</t>
  </si>
  <si>
    <t>契約金額増減</t>
  </si>
  <si>
    <t>(件)</t>
  </si>
  <si>
    <t>(人日)</t>
  </si>
  <si>
    <t>(円)</t>
  </si>
  <si>
    <t>A.技術群</t>
  </si>
  <si>
    <t>保守点検等</t>
  </si>
  <si>
    <t xml:space="preserve">
B.技能群
（内　訳）</t>
  </si>
  <si>
    <t>襖・障子・剪定・大工等</t>
  </si>
  <si>
    <t>襖・障子・網戸・クロス等</t>
  </si>
  <si>
    <t>植木剪定・伐採等</t>
  </si>
  <si>
    <t>大工等</t>
  </si>
  <si>
    <t>その他調理補助等</t>
  </si>
  <si>
    <t>C.事務整理群</t>
  </si>
  <si>
    <t>筆耕・一般事務</t>
  </si>
  <si>
    <t>D.管理群</t>
  </si>
  <si>
    <t>施設・駐車場等管理</t>
  </si>
  <si>
    <t>E..折衝外交群</t>
  </si>
  <si>
    <t>配達</t>
  </si>
  <si>
    <t xml:space="preserve">
F軽作業群
（内　訳）</t>
  </si>
  <si>
    <t>除草・清掃・雑務等</t>
  </si>
  <si>
    <t>除草等</t>
  </si>
  <si>
    <t>残材運搬処理</t>
  </si>
  <si>
    <t>清掃等</t>
  </si>
  <si>
    <t>その他雑務等</t>
  </si>
  <si>
    <t>G.サービス群</t>
  </si>
  <si>
    <t>家事援助・訪問型Ｂ</t>
  </si>
  <si>
    <t>介護保険事業</t>
  </si>
  <si>
    <t>H.その他</t>
  </si>
  <si>
    <t>独自事業（手芸等）</t>
  </si>
  <si>
    <t>計</t>
  </si>
  <si>
    <t>　　　　　　令和３年３月</t>
  </si>
  <si>
    <t>　　　　　　　　　　令和４年３月</t>
  </si>
  <si>
    <t>1Ⅾ00～1Ⅾ50</t>
  </si>
  <si>
    <t>2～G90</t>
  </si>
  <si>
    <t>大工・塗装</t>
  </si>
  <si>
    <t>2F00～2℉40</t>
  </si>
  <si>
    <t>2F70～2Ｇ90</t>
  </si>
  <si>
    <t>3H00～3J30</t>
  </si>
  <si>
    <t>4ｋ00～4L40</t>
  </si>
  <si>
    <t>5M00～5Ñ40</t>
  </si>
  <si>
    <t>6000～6ｐ80</t>
  </si>
  <si>
    <t>①</t>
  </si>
  <si>
    <t>②</t>
  </si>
  <si>
    <t>③</t>
  </si>
  <si>
    <t>6Ｐ00</t>
  </si>
  <si>
    <t>①～③引いた分</t>
  </si>
  <si>
    <t>:676</t>
    <phoneticPr fontId="12"/>
  </si>
  <si>
    <t>　　　　令和４年３月</t>
    <phoneticPr fontId="12"/>
  </si>
  <si>
    <t>令和５年３月</t>
    <phoneticPr fontId="12"/>
  </si>
  <si>
    <t>差引増減</t>
    <rPh sb="0" eb="2">
      <t>サシヒキ</t>
    </rPh>
    <rPh sb="2" eb="4">
      <t>ゾウゲン</t>
    </rPh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</si>
</sst>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16" x14ac:knownFonts="1">
    <font>
      <sz val="11"/>
      <name val="ＭＳ Ｐゴシック"/>
      <charset val="128"/>
    </font>
    <font>
      <b/>
      <sz val="16"/>
      <name val="ＭＳ Ｐゴシック"/>
      <charset val="128"/>
    </font>
    <font>
      <sz val="16"/>
      <name val="ＭＳ Ｐゴシック"/>
      <charset val="128"/>
    </font>
    <font>
      <sz val="9"/>
      <name val="ＭＳ Ｐゴシック"/>
      <charset val="128"/>
    </font>
    <font>
      <b/>
      <sz val="11"/>
      <name val="ＭＳ Ｐゴシック"/>
      <charset val="128"/>
    </font>
    <font>
      <sz val="12"/>
      <name val="ＭＳ Ｐゴシック"/>
      <charset val="128"/>
    </font>
    <font>
      <sz val="8"/>
      <name val="ＭＳ Ｐゴシック"/>
      <charset val="128"/>
    </font>
    <font>
      <sz val="11"/>
      <name val="ＭＳ Ｐゴシック"/>
      <charset val="128"/>
      <scheme val="major"/>
    </font>
    <font>
      <b/>
      <sz val="11"/>
      <name val="ＭＳ Ｐゴシック"/>
      <charset val="128"/>
      <scheme val="major"/>
    </font>
    <font>
      <sz val="9"/>
      <name val="ＭＳ Ｐ明朝"/>
      <charset val="128"/>
    </font>
    <font>
      <b/>
      <sz val="9"/>
      <name val="ＭＳ Ｐ明朝"/>
      <charset val="128"/>
    </font>
    <font>
      <b/>
      <sz val="9"/>
      <name val="ＭＳ Ｐゴシック"/>
      <charset val="128"/>
    </font>
    <font>
      <sz val="6"/>
      <name val="ＭＳ Ｐゴシック"/>
      <charset val="128"/>
    </font>
    <font>
      <sz val="11"/>
      <name val="ＭＳ Ｐゴシック"/>
      <family val="3"/>
      <charset val="128"/>
      <scheme val="major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14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1" xfId="0" applyFont="1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8" xfId="0" applyFont="1" applyBorder="1">
      <alignment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3" fillId="0" borderId="14" xfId="0" applyFont="1" applyBorder="1" applyAlignment="1">
      <alignment horizontal="left" vertical="center"/>
    </xf>
    <xf numFmtId="0" fontId="0" fillId="0" borderId="15" xfId="0" applyBorder="1">
      <alignment vertical="center"/>
    </xf>
    <xf numFmtId="3" fontId="0" fillId="0" borderId="10" xfId="0" applyNumberFormat="1" applyBorder="1">
      <alignment vertical="center"/>
    </xf>
    <xf numFmtId="3" fontId="4" fillId="0" borderId="12" xfId="0" applyNumberFormat="1" applyFont="1" applyBorder="1">
      <alignment vertical="center"/>
    </xf>
    <xf numFmtId="3" fontId="0" fillId="0" borderId="17" xfId="0" applyNumberFormat="1" applyBorder="1">
      <alignment vertical="center"/>
    </xf>
    <xf numFmtId="3" fontId="0" fillId="0" borderId="18" xfId="0" applyNumberFormat="1" applyBorder="1">
      <alignment vertical="center"/>
    </xf>
    <xf numFmtId="3" fontId="4" fillId="0" borderId="19" xfId="0" applyNumberFormat="1" applyFont="1" applyBorder="1">
      <alignment vertical="center"/>
    </xf>
    <xf numFmtId="3" fontId="0" fillId="0" borderId="21" xfId="0" applyNumberFormat="1" applyBorder="1">
      <alignment vertical="center"/>
    </xf>
    <xf numFmtId="3" fontId="0" fillId="0" borderId="22" xfId="0" applyNumberFormat="1" applyBorder="1">
      <alignment vertical="center"/>
    </xf>
    <xf numFmtId="3" fontId="4" fillId="0" borderId="23" xfId="0" applyNumberFormat="1" applyFont="1" applyBorder="1">
      <alignment vertical="center"/>
    </xf>
    <xf numFmtId="3" fontId="0" fillId="0" borderId="0" xfId="0" applyNumberFormat="1">
      <alignment vertical="center"/>
    </xf>
    <xf numFmtId="3" fontId="0" fillId="0" borderId="6" xfId="0" applyNumberFormat="1" applyBorder="1">
      <alignment vertical="center"/>
    </xf>
    <xf numFmtId="3" fontId="4" fillId="0" borderId="8" xfId="0" applyNumberFormat="1" applyFont="1" applyBorder="1">
      <alignment vertical="center"/>
    </xf>
    <xf numFmtId="3" fontId="0" fillId="0" borderId="13" xfId="0" applyNumberFormat="1" applyBorder="1">
      <alignment vertical="center"/>
    </xf>
    <xf numFmtId="0" fontId="0" fillId="0" borderId="17" xfId="0" applyBorder="1">
      <alignment vertical="center"/>
    </xf>
    <xf numFmtId="0" fontId="3" fillId="0" borderId="16" xfId="0" applyFont="1" applyBorder="1" applyAlignment="1">
      <alignment horizontal="left" vertical="center"/>
    </xf>
    <xf numFmtId="3" fontId="0" fillId="0" borderId="25" xfId="0" applyNumberFormat="1" applyBorder="1">
      <alignment vertical="center"/>
    </xf>
    <xf numFmtId="3" fontId="0" fillId="0" borderId="26" xfId="0" applyNumberFormat="1" applyBorder="1">
      <alignment vertical="center"/>
    </xf>
    <xf numFmtId="3" fontId="0" fillId="0" borderId="27" xfId="0" applyNumberFormat="1" applyBorder="1">
      <alignment vertical="center"/>
    </xf>
    <xf numFmtId="3" fontId="0" fillId="0" borderId="28" xfId="0" applyNumberFormat="1" applyBorder="1">
      <alignment vertical="center"/>
    </xf>
    <xf numFmtId="3" fontId="0" fillId="0" borderId="15" xfId="0" applyNumberFormat="1" applyBorder="1">
      <alignment vertical="center"/>
    </xf>
    <xf numFmtId="3" fontId="0" fillId="0" borderId="29" xfId="0" applyNumberFormat="1" applyBorder="1">
      <alignment vertical="center"/>
    </xf>
    <xf numFmtId="0" fontId="3" fillId="0" borderId="24" xfId="0" applyFont="1" applyBorder="1" applyAlignment="1">
      <alignment horizontal="left" vertical="center"/>
    </xf>
    <xf numFmtId="0" fontId="3" fillId="0" borderId="30" xfId="0" applyFont="1" applyBorder="1" applyAlignment="1">
      <alignment horizontal="center" vertical="center"/>
    </xf>
    <xf numFmtId="3" fontId="0" fillId="0" borderId="31" xfId="0" applyNumberFormat="1" applyBorder="1">
      <alignment vertical="center"/>
    </xf>
    <xf numFmtId="3" fontId="0" fillId="0" borderId="32" xfId="0" applyNumberFormat="1" applyBorder="1">
      <alignment vertical="center"/>
    </xf>
    <xf numFmtId="3" fontId="4" fillId="0" borderId="33" xfId="0" applyNumberFormat="1" applyFont="1" applyBorder="1">
      <alignment vertical="center"/>
    </xf>
    <xf numFmtId="3" fontId="0" fillId="0" borderId="34" xfId="0" applyNumberFormat="1" applyBorder="1">
      <alignment vertical="center"/>
    </xf>
    <xf numFmtId="3" fontId="5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3" fontId="0" fillId="0" borderId="0" xfId="0" applyNumberForma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3" fontId="0" fillId="0" borderId="11" xfId="0" applyNumberFormat="1" applyBorder="1">
      <alignment vertical="center"/>
    </xf>
    <xf numFmtId="0" fontId="0" fillId="0" borderId="13" xfId="0" applyBorder="1">
      <alignment vertical="center"/>
    </xf>
    <xf numFmtId="3" fontId="0" fillId="0" borderId="35" xfId="0" applyNumberFormat="1" applyBorder="1">
      <alignment vertical="center"/>
    </xf>
    <xf numFmtId="0" fontId="6" fillId="0" borderId="36" xfId="0" applyFont="1" applyBorder="1">
      <alignment vertical="center"/>
    </xf>
    <xf numFmtId="0" fontId="6" fillId="0" borderId="21" xfId="0" applyFont="1" applyBorder="1">
      <alignment vertical="center"/>
    </xf>
    <xf numFmtId="0" fontId="6" fillId="0" borderId="0" xfId="0" applyFont="1">
      <alignment vertical="center"/>
    </xf>
    <xf numFmtId="0" fontId="6" fillId="0" borderId="13" xfId="0" applyFont="1" applyBorder="1">
      <alignment vertical="center"/>
    </xf>
    <xf numFmtId="0" fontId="0" fillId="0" borderId="36" xfId="0" applyBorder="1">
      <alignment vertical="center"/>
    </xf>
    <xf numFmtId="0" fontId="3" fillId="0" borderId="36" xfId="0" applyFont="1" applyBorder="1">
      <alignment vertical="center"/>
    </xf>
    <xf numFmtId="0" fontId="0" fillId="0" borderId="21" xfId="0" applyBorder="1">
      <alignment vertical="center"/>
    </xf>
    <xf numFmtId="3" fontId="0" fillId="0" borderId="37" xfId="0" applyNumberFormat="1" applyBorder="1">
      <alignment vertical="center"/>
    </xf>
    <xf numFmtId="176" fontId="0" fillId="0" borderId="0" xfId="0" applyNumberFormat="1">
      <alignment vertical="center"/>
    </xf>
    <xf numFmtId="176" fontId="1" fillId="0" borderId="0" xfId="0" applyNumberFormat="1" applyFont="1">
      <alignment vertical="center"/>
    </xf>
    <xf numFmtId="176" fontId="2" fillId="0" borderId="0" xfId="0" applyNumberFormat="1" applyFont="1">
      <alignment vertical="center"/>
    </xf>
    <xf numFmtId="176" fontId="3" fillId="0" borderId="1" xfId="0" applyNumberFormat="1" applyFont="1" applyBorder="1">
      <alignment vertical="center"/>
    </xf>
    <xf numFmtId="176" fontId="14" fillId="0" borderId="2" xfId="0" applyNumberFormat="1" applyFont="1" applyBorder="1">
      <alignment vertical="center"/>
    </xf>
    <xf numFmtId="176" fontId="4" fillId="0" borderId="2" xfId="0" applyNumberFormat="1" applyFont="1" applyBorder="1">
      <alignment vertical="center"/>
    </xf>
    <xf numFmtId="176" fontId="4" fillId="0" borderId="3" xfId="0" applyNumberFormat="1" applyFont="1" applyBorder="1">
      <alignment vertical="center"/>
    </xf>
    <xf numFmtId="176" fontId="7" fillId="0" borderId="39" xfId="0" applyNumberFormat="1" applyFont="1" applyBorder="1" applyAlignment="1">
      <alignment horizontal="center" vertical="center"/>
    </xf>
    <xf numFmtId="176" fontId="7" fillId="0" borderId="40" xfId="0" applyNumberFormat="1" applyFont="1" applyBorder="1" applyAlignment="1">
      <alignment horizontal="center" vertical="center"/>
    </xf>
    <xf numFmtId="176" fontId="8" fillId="0" borderId="41" xfId="0" applyNumberFormat="1" applyFont="1" applyBorder="1">
      <alignment vertical="center"/>
    </xf>
    <xf numFmtId="176" fontId="7" fillId="0" borderId="0" xfId="0" applyNumberFormat="1" applyFont="1" applyAlignment="1">
      <alignment horizontal="center" vertical="center"/>
    </xf>
    <xf numFmtId="176" fontId="7" fillId="0" borderId="7" xfId="0" applyNumberFormat="1" applyFont="1" applyBorder="1" applyAlignment="1">
      <alignment horizontal="center" vertical="center"/>
    </xf>
    <xf numFmtId="176" fontId="8" fillId="0" borderId="8" xfId="0" applyNumberFormat="1" applyFont="1" applyBorder="1">
      <alignment vertical="center"/>
    </xf>
    <xf numFmtId="176" fontId="0" fillId="0" borderId="0" xfId="0" applyNumberFormat="1" applyAlignment="1">
      <alignment horizontal="center" vertical="center"/>
    </xf>
    <xf numFmtId="176" fontId="4" fillId="0" borderId="8" xfId="0" applyNumberFormat="1" applyFont="1" applyBorder="1" applyAlignment="1">
      <alignment horizontal="center" vertical="center"/>
    </xf>
    <xf numFmtId="176" fontId="9" fillId="0" borderId="11" xfId="0" applyNumberFormat="1" applyFont="1" applyBorder="1" applyAlignment="1">
      <alignment horizontal="right" vertical="center"/>
    </xf>
    <xf numFmtId="176" fontId="9" fillId="0" borderId="42" xfId="0" applyNumberFormat="1" applyFont="1" applyBorder="1" applyAlignment="1">
      <alignment horizontal="right" vertical="center"/>
    </xf>
    <xf numFmtId="176" fontId="10" fillId="0" borderId="12" xfId="0" applyNumberFormat="1" applyFont="1" applyBorder="1" applyAlignment="1">
      <alignment horizontal="right" vertical="center"/>
    </xf>
    <xf numFmtId="176" fontId="9" fillId="0" borderId="13" xfId="0" applyNumberFormat="1" applyFont="1" applyBorder="1" applyAlignment="1">
      <alignment horizontal="right" vertical="center"/>
    </xf>
    <xf numFmtId="176" fontId="11" fillId="0" borderId="12" xfId="0" applyNumberFormat="1" applyFont="1" applyBorder="1" applyAlignment="1">
      <alignment horizontal="right" vertical="center"/>
    </xf>
    <xf numFmtId="176" fontId="3" fillId="0" borderId="0" xfId="0" applyNumberFormat="1" applyFont="1" applyAlignment="1">
      <alignment horizontal="right" vertical="center"/>
    </xf>
    <xf numFmtId="176" fontId="3" fillId="0" borderId="14" xfId="0" applyNumberFormat="1" applyFont="1" applyBorder="1" applyAlignment="1">
      <alignment horizontal="left" vertical="center"/>
    </xf>
    <xf numFmtId="176" fontId="7" fillId="0" borderId="15" xfId="0" applyNumberFormat="1" applyFont="1" applyBorder="1">
      <alignment vertical="center"/>
    </xf>
    <xf numFmtId="176" fontId="7" fillId="0" borderId="10" xfId="0" applyNumberFormat="1" applyFont="1" applyBorder="1">
      <alignment vertical="center"/>
    </xf>
    <xf numFmtId="176" fontId="4" fillId="0" borderId="12" xfId="0" applyNumberFormat="1" applyFont="1" applyBorder="1">
      <alignment vertical="center"/>
    </xf>
    <xf numFmtId="176" fontId="4" fillId="0" borderId="15" xfId="0" applyNumberFormat="1" applyFont="1" applyBorder="1">
      <alignment vertical="center"/>
    </xf>
    <xf numFmtId="176" fontId="4" fillId="0" borderId="10" xfId="0" applyNumberFormat="1" applyFont="1" applyBorder="1">
      <alignment vertical="center"/>
    </xf>
    <xf numFmtId="176" fontId="4" fillId="0" borderId="11" xfId="0" applyNumberFormat="1" applyFont="1" applyBorder="1">
      <alignment vertical="center"/>
    </xf>
    <xf numFmtId="176" fontId="3" fillId="0" borderId="13" xfId="0" applyNumberFormat="1" applyFont="1" applyBorder="1">
      <alignment vertical="center"/>
    </xf>
    <xf numFmtId="176" fontId="4" fillId="0" borderId="19" xfId="0" applyNumberFormat="1" applyFont="1" applyBorder="1">
      <alignment vertical="center"/>
    </xf>
    <xf numFmtId="176" fontId="13" fillId="0" borderId="17" xfId="0" applyNumberFormat="1" applyFont="1" applyBorder="1">
      <alignment vertical="center"/>
    </xf>
    <xf numFmtId="176" fontId="7" fillId="0" borderId="18" xfId="0" applyNumberFormat="1" applyFont="1" applyBorder="1">
      <alignment vertical="center"/>
    </xf>
    <xf numFmtId="176" fontId="4" fillId="0" borderId="17" xfId="0" applyNumberFormat="1" applyFont="1" applyBorder="1">
      <alignment vertical="center"/>
    </xf>
    <xf numFmtId="176" fontId="3" fillId="0" borderId="36" xfId="0" applyNumberFormat="1" applyFont="1" applyBorder="1">
      <alignment vertical="center"/>
    </xf>
    <xf numFmtId="176" fontId="7" fillId="0" borderId="21" xfId="0" applyNumberFormat="1" applyFont="1" applyBorder="1">
      <alignment vertical="center"/>
    </xf>
    <xf numFmtId="176" fontId="7" fillId="0" borderId="22" xfId="0" applyNumberFormat="1" applyFont="1" applyBorder="1">
      <alignment vertical="center"/>
    </xf>
    <xf numFmtId="176" fontId="4" fillId="0" borderId="23" xfId="0" applyNumberFormat="1" applyFont="1" applyBorder="1">
      <alignment vertical="center"/>
    </xf>
    <xf numFmtId="176" fontId="4" fillId="0" borderId="21" xfId="0" applyNumberFormat="1" applyFont="1" applyBorder="1">
      <alignment vertical="center"/>
    </xf>
    <xf numFmtId="176" fontId="4" fillId="0" borderId="22" xfId="0" applyNumberFormat="1" applyFont="1" applyBorder="1">
      <alignment vertical="center"/>
    </xf>
    <xf numFmtId="176" fontId="3" fillId="0" borderId="21" xfId="0" applyNumberFormat="1" applyFont="1" applyBorder="1">
      <alignment vertical="center"/>
    </xf>
    <xf numFmtId="176" fontId="7" fillId="0" borderId="0" xfId="0" applyNumberFormat="1" applyFont="1">
      <alignment vertical="center"/>
    </xf>
    <xf numFmtId="176" fontId="7" fillId="0" borderId="6" xfId="0" applyNumberFormat="1" applyFont="1" applyBorder="1">
      <alignment vertical="center"/>
    </xf>
    <xf numFmtId="176" fontId="4" fillId="0" borderId="8" xfId="0" applyNumberFormat="1" applyFont="1" applyBorder="1">
      <alignment vertical="center"/>
    </xf>
    <xf numFmtId="176" fontId="4" fillId="0" borderId="0" xfId="0" applyNumberFormat="1" applyFont="1">
      <alignment vertical="center"/>
    </xf>
    <xf numFmtId="176" fontId="4" fillId="0" borderId="6" xfId="0" applyNumberFormat="1" applyFont="1" applyBorder="1">
      <alignment vertical="center"/>
    </xf>
    <xf numFmtId="176" fontId="3" fillId="0" borderId="0" xfId="0" applyNumberFormat="1" applyFont="1">
      <alignment vertical="center"/>
    </xf>
    <xf numFmtId="176" fontId="7" fillId="0" borderId="13" xfId="0" applyNumberFormat="1" applyFont="1" applyBorder="1">
      <alignment vertical="center"/>
    </xf>
    <xf numFmtId="176" fontId="4" fillId="0" borderId="13" xfId="0" applyNumberFormat="1" applyFont="1" applyBorder="1">
      <alignment vertical="center"/>
    </xf>
    <xf numFmtId="176" fontId="14" fillId="0" borderId="10" xfId="0" applyNumberFormat="1" applyFont="1" applyBorder="1">
      <alignment vertical="center"/>
    </xf>
    <xf numFmtId="176" fontId="7" fillId="0" borderId="17" xfId="0" applyNumberFormat="1" applyFont="1" applyBorder="1">
      <alignment vertical="center"/>
    </xf>
    <xf numFmtId="176" fontId="4" fillId="0" borderId="18" xfId="0" applyNumberFormat="1" applyFont="1" applyBorder="1">
      <alignment vertical="center"/>
    </xf>
    <xf numFmtId="176" fontId="4" fillId="0" borderId="35" xfId="0" applyNumberFormat="1" applyFont="1" applyBorder="1">
      <alignment vertical="center"/>
    </xf>
    <xf numFmtId="176" fontId="3" fillId="0" borderId="16" xfId="0" applyNumberFormat="1" applyFont="1" applyBorder="1" applyAlignment="1">
      <alignment horizontal="left" vertical="center"/>
    </xf>
    <xf numFmtId="176" fontId="7" fillId="0" borderId="25" xfId="0" applyNumberFormat="1" applyFont="1" applyBorder="1">
      <alignment vertical="center"/>
    </xf>
    <xf numFmtId="176" fontId="4" fillId="0" borderId="25" xfId="0" applyNumberFormat="1" applyFont="1" applyBorder="1">
      <alignment vertical="center"/>
    </xf>
    <xf numFmtId="176" fontId="7" fillId="0" borderId="27" xfId="0" applyNumberFormat="1" applyFont="1" applyBorder="1">
      <alignment vertical="center"/>
    </xf>
    <xf numFmtId="176" fontId="4" fillId="0" borderId="27" xfId="0" applyNumberFormat="1" applyFont="1" applyBorder="1">
      <alignment vertical="center"/>
    </xf>
    <xf numFmtId="176" fontId="3" fillId="0" borderId="24" xfId="0" applyNumberFormat="1" applyFont="1" applyBorder="1" applyAlignment="1">
      <alignment horizontal="left" vertical="center"/>
    </xf>
    <xf numFmtId="176" fontId="3" fillId="0" borderId="30" xfId="0" applyNumberFormat="1" applyFont="1" applyBorder="1" applyAlignment="1">
      <alignment horizontal="center" vertical="center"/>
    </xf>
    <xf numFmtId="176" fontId="7" fillId="0" borderId="31" xfId="0" applyNumberFormat="1" applyFont="1" applyBorder="1">
      <alignment vertical="center"/>
    </xf>
    <xf numFmtId="176" fontId="7" fillId="0" borderId="32" xfId="0" applyNumberFormat="1" applyFont="1" applyBorder="1">
      <alignment vertical="center"/>
    </xf>
    <xf numFmtId="176" fontId="4" fillId="0" borderId="33" xfId="0" applyNumberFormat="1" applyFont="1" applyBorder="1">
      <alignment vertical="center"/>
    </xf>
    <xf numFmtId="176" fontId="4" fillId="0" borderId="44" xfId="0" applyNumberFormat="1" applyFont="1" applyBorder="1">
      <alignment vertical="center"/>
    </xf>
    <xf numFmtId="176" fontId="4" fillId="0" borderId="34" xfId="0" applyNumberFormat="1" applyFont="1" applyBorder="1">
      <alignment vertical="center"/>
    </xf>
    <xf numFmtId="176" fontId="4" fillId="0" borderId="43" xfId="0" applyNumberFormat="1" applyFont="1" applyBorder="1">
      <alignment vertical="center"/>
    </xf>
    <xf numFmtId="176" fontId="3" fillId="0" borderId="0" xfId="0" applyNumberFormat="1" applyFont="1" applyAlignment="1">
      <alignment horizontal="left" vertical="center"/>
    </xf>
    <xf numFmtId="176" fontId="5" fillId="0" borderId="0" xfId="0" applyNumberFormat="1" applyFont="1" applyAlignment="1">
      <alignment horizontal="center" vertical="center"/>
    </xf>
    <xf numFmtId="176" fontId="15" fillId="0" borderId="37" xfId="0" applyNumberFormat="1" applyFont="1" applyBorder="1">
      <alignment vertical="center"/>
    </xf>
    <xf numFmtId="176" fontId="1" fillId="0" borderId="0" xfId="0" applyNumberFormat="1" applyFont="1" applyAlignment="1">
      <alignment horizontal="left" vertical="center"/>
    </xf>
    <xf numFmtId="176" fontId="14" fillId="0" borderId="4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6" fontId="0" fillId="0" borderId="38" xfId="0" applyNumberFormat="1" applyBorder="1">
      <alignment vertical="center"/>
    </xf>
    <xf numFmtId="176" fontId="3" fillId="0" borderId="9" xfId="0" applyNumberFormat="1" applyFont="1" applyBorder="1" applyAlignment="1">
      <alignment horizontal="right" vertical="center"/>
    </xf>
    <xf numFmtId="176" fontId="3" fillId="0" borderId="16" xfId="0" applyNumberFormat="1" applyFont="1" applyBorder="1" applyAlignment="1">
      <alignment horizontal="left" vertical="top" wrapText="1"/>
    </xf>
    <xf numFmtId="176" fontId="3" fillId="0" borderId="20" xfId="0" applyNumberFormat="1" applyFont="1" applyBorder="1" applyAlignment="1">
      <alignment horizontal="left" vertical="top"/>
    </xf>
    <xf numFmtId="176" fontId="3" fillId="0" borderId="24" xfId="0" applyNumberFormat="1" applyFont="1" applyBorder="1" applyAlignment="1">
      <alignment horizontal="left" vertical="top"/>
    </xf>
    <xf numFmtId="176" fontId="0" fillId="0" borderId="0" xfId="0" applyNumberFormat="1" applyAlignment="1">
      <alignment horizontal="center" vertical="center"/>
    </xf>
    <xf numFmtId="176" fontId="3" fillId="0" borderId="13" xfId="0" applyNumberFormat="1" applyFont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3" fillId="0" borderId="5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16" xfId="0" applyFont="1" applyBorder="1" applyAlignment="1">
      <alignment horizontal="left" vertical="top" wrapText="1"/>
    </xf>
    <xf numFmtId="0" fontId="3" fillId="0" borderId="20" xfId="0" applyFont="1" applyBorder="1" applyAlignment="1">
      <alignment horizontal="left" vertical="top"/>
    </xf>
    <xf numFmtId="0" fontId="3" fillId="0" borderId="24" xfId="0" applyFont="1" applyBorder="1" applyAlignment="1">
      <alignment horizontal="left" vertical="top"/>
    </xf>
    <xf numFmtId="0" fontId="0" fillId="0" borderId="0" xfId="0" applyAlignment="1">
      <alignment horizontal="center" vertical="center"/>
    </xf>
    <xf numFmtId="0" fontId="0" fillId="0" borderId="13" xfId="0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8"/>
  <sheetViews>
    <sheetView tabSelected="1" topLeftCell="A19" workbookViewId="0">
      <selection activeCell="N7" sqref="N7"/>
    </sheetView>
  </sheetViews>
  <sheetFormatPr defaultColWidth="9" defaultRowHeight="13" x14ac:dyDescent="0.2"/>
  <cols>
    <col min="1" max="1" width="11.54296875" style="58" customWidth="1"/>
    <col min="2" max="2" width="5.6328125" style="58" customWidth="1"/>
    <col min="3" max="3" width="6.6328125" style="58" customWidth="1"/>
    <col min="4" max="4" width="12.1796875" style="58" customWidth="1"/>
    <col min="5" max="5" width="5.81640625" style="58" customWidth="1"/>
    <col min="6" max="6" width="7.1796875" style="58" customWidth="1"/>
    <col min="7" max="7" width="12.90625" style="58" bestFit="1" customWidth="1"/>
    <col min="8" max="8" width="11.1796875" style="58" customWidth="1"/>
    <col min="9" max="9" width="11.6328125" style="58" bestFit="1" customWidth="1"/>
    <col min="10" max="10" width="13.90625" style="58" customWidth="1"/>
    <col min="11" max="11" width="17.6328125" style="58" customWidth="1"/>
    <col min="12" max="12" width="14" style="58" customWidth="1"/>
    <col min="13" max="13" width="9.453125" style="58" customWidth="1"/>
    <col min="14" max="14" width="10.453125" style="58" bestFit="1" customWidth="1"/>
    <col min="15" max="15" width="9.453125" style="58" customWidth="1"/>
    <col min="16" max="16384" width="9" style="58"/>
  </cols>
  <sheetData>
    <row r="1" spans="1:12" ht="21" customHeight="1" x14ac:dyDescent="0.2">
      <c r="C1" s="59"/>
      <c r="D1" s="60"/>
      <c r="E1" s="60"/>
      <c r="F1" s="126" t="s">
        <v>0</v>
      </c>
      <c r="G1" s="126"/>
      <c r="H1" s="126"/>
      <c r="I1" s="126"/>
      <c r="J1" s="126"/>
      <c r="K1" s="126"/>
    </row>
    <row r="2" spans="1:12" ht="20.25" customHeight="1" x14ac:dyDescent="0.2">
      <c r="A2" s="61"/>
      <c r="B2" s="62" t="s">
        <v>55</v>
      </c>
      <c r="C2" s="63"/>
      <c r="D2" s="64"/>
      <c r="E2" s="127" t="s">
        <v>56</v>
      </c>
      <c r="F2" s="128"/>
      <c r="G2" s="128"/>
      <c r="H2" s="128"/>
      <c r="I2" s="128"/>
      <c r="J2" s="128"/>
      <c r="K2" s="128"/>
      <c r="L2" s="129"/>
    </row>
    <row r="3" spans="1:12" ht="22.5" customHeight="1" x14ac:dyDescent="0.2">
      <c r="A3" s="130"/>
      <c r="B3" s="65" t="s">
        <v>1</v>
      </c>
      <c r="C3" s="66" t="s">
        <v>2</v>
      </c>
      <c r="D3" s="67" t="s">
        <v>3</v>
      </c>
      <c r="E3" s="68" t="s">
        <v>1</v>
      </c>
      <c r="F3" s="69" t="s">
        <v>2</v>
      </c>
      <c r="G3" s="69" t="s">
        <v>4</v>
      </c>
      <c r="H3" s="69" t="s">
        <v>5</v>
      </c>
      <c r="I3" s="69" t="s">
        <v>6</v>
      </c>
      <c r="J3" s="70" t="s">
        <v>3</v>
      </c>
      <c r="K3" s="135" t="s">
        <v>7</v>
      </c>
      <c r="L3" s="72" t="s">
        <v>8</v>
      </c>
    </row>
    <row r="4" spans="1:12" s="78" customFormat="1" ht="21" customHeight="1" x14ac:dyDescent="0.2">
      <c r="A4" s="131"/>
      <c r="B4" s="73" t="s">
        <v>9</v>
      </c>
      <c r="C4" s="74" t="s">
        <v>10</v>
      </c>
      <c r="D4" s="75" t="s">
        <v>11</v>
      </c>
      <c r="E4" s="76" t="s">
        <v>9</v>
      </c>
      <c r="F4" s="73" t="s">
        <v>10</v>
      </c>
      <c r="G4" s="73" t="s">
        <v>11</v>
      </c>
      <c r="H4" s="73" t="s">
        <v>11</v>
      </c>
      <c r="I4" s="73" t="s">
        <v>11</v>
      </c>
      <c r="J4" s="75" t="s">
        <v>11</v>
      </c>
      <c r="K4" s="136"/>
      <c r="L4" s="77" t="s">
        <v>11</v>
      </c>
    </row>
    <row r="5" spans="1:12" ht="27" customHeight="1" x14ac:dyDescent="0.2">
      <c r="A5" s="79" t="s">
        <v>12</v>
      </c>
      <c r="B5" s="80">
        <v>2</v>
      </c>
      <c r="C5" s="81">
        <v>167</v>
      </c>
      <c r="D5" s="82">
        <v>681062</v>
      </c>
      <c r="E5" s="83">
        <v>0</v>
      </c>
      <c r="F5" s="84">
        <v>0</v>
      </c>
      <c r="G5" s="84">
        <v>0</v>
      </c>
      <c r="H5" s="84">
        <v>0</v>
      </c>
      <c r="I5" s="85">
        <v>0</v>
      </c>
      <c r="J5" s="82">
        <f>G5+H5+I5</f>
        <v>0</v>
      </c>
      <c r="K5" s="86" t="s">
        <v>13</v>
      </c>
      <c r="L5" s="87">
        <f>J5-D5</f>
        <v>-681062</v>
      </c>
    </row>
    <row r="6" spans="1:12" ht="27.75" customHeight="1" x14ac:dyDescent="0.2">
      <c r="A6" s="132" t="s">
        <v>14</v>
      </c>
      <c r="B6" s="88" t="s">
        <v>54</v>
      </c>
      <c r="C6" s="89">
        <v>2009</v>
      </c>
      <c r="D6" s="87">
        <v>22346341</v>
      </c>
      <c r="E6" s="90">
        <f>SUM(E7:E10)</f>
        <v>611</v>
      </c>
      <c r="F6" s="90">
        <f t="shared" ref="F6:I6" si="0">SUM(F7:F10)</f>
        <v>1915</v>
      </c>
      <c r="G6" s="90">
        <f t="shared" si="0"/>
        <v>15865238</v>
      </c>
      <c r="H6" s="90">
        <f t="shared" si="0"/>
        <v>1787966</v>
      </c>
      <c r="I6" s="90">
        <f t="shared" si="0"/>
        <v>1716783</v>
      </c>
      <c r="J6" s="87">
        <f>SUM(J7:J10)</f>
        <v>19369987</v>
      </c>
      <c r="K6" s="91" t="s">
        <v>15</v>
      </c>
      <c r="L6" s="87">
        <f>J6-D6</f>
        <v>-2976354</v>
      </c>
    </row>
    <row r="7" spans="1:12" ht="19" customHeight="1" x14ac:dyDescent="0.2">
      <c r="A7" s="133"/>
      <c r="B7" s="92">
        <v>141</v>
      </c>
      <c r="C7" s="93">
        <v>202</v>
      </c>
      <c r="D7" s="94">
        <v>3613460</v>
      </c>
      <c r="E7" s="95">
        <v>127</v>
      </c>
      <c r="F7" s="96">
        <v>158</v>
      </c>
      <c r="G7" s="96">
        <v>1169103</v>
      </c>
      <c r="H7" s="96">
        <v>704481</v>
      </c>
      <c r="I7" s="95">
        <v>137511</v>
      </c>
      <c r="J7" s="94">
        <f>SUM(G7:I7)</f>
        <v>2011095</v>
      </c>
      <c r="K7" s="97" t="s">
        <v>16</v>
      </c>
      <c r="L7" s="94">
        <f>J7-D7</f>
        <v>-1602365</v>
      </c>
    </row>
    <row r="8" spans="1:12" ht="19" customHeight="1" x14ac:dyDescent="0.2">
      <c r="A8" s="133"/>
      <c r="B8" s="98">
        <v>590</v>
      </c>
      <c r="C8" s="99">
        <v>1884</v>
      </c>
      <c r="D8" s="100">
        <v>17473854</v>
      </c>
      <c r="E8" s="101">
        <v>466</v>
      </c>
      <c r="F8" s="102">
        <v>1503</v>
      </c>
      <c r="G8" s="102">
        <v>13516527</v>
      </c>
      <c r="H8" s="102">
        <v>965545</v>
      </c>
      <c r="I8" s="101">
        <v>1452617</v>
      </c>
      <c r="J8" s="100">
        <f>SUM(G8:I8)</f>
        <v>15934689</v>
      </c>
      <c r="K8" s="103" t="s">
        <v>17</v>
      </c>
      <c r="L8" s="100">
        <f>J8-D8</f>
        <v>-1539165</v>
      </c>
    </row>
    <row r="9" spans="1:12" ht="19" customHeight="1" x14ac:dyDescent="0.2">
      <c r="A9" s="133"/>
      <c r="B9" s="98">
        <v>13</v>
      </c>
      <c r="C9" s="99">
        <v>24</v>
      </c>
      <c r="D9" s="100">
        <v>679670</v>
      </c>
      <c r="E9" s="101">
        <v>4</v>
      </c>
      <c r="F9" s="102">
        <v>13</v>
      </c>
      <c r="G9" s="102">
        <v>95760</v>
      </c>
      <c r="H9" s="102">
        <v>117940</v>
      </c>
      <c r="I9" s="101">
        <v>18000</v>
      </c>
      <c r="J9" s="100">
        <f t="shared" ref="J9:J10" si="1">SUM(G9:I9)</f>
        <v>231700</v>
      </c>
      <c r="K9" s="103" t="s">
        <v>18</v>
      </c>
      <c r="L9" s="100">
        <f t="shared" ref="L9:L10" si="2">J9-D9</f>
        <v>-447970</v>
      </c>
    </row>
    <row r="10" spans="1:12" ht="19" customHeight="1" x14ac:dyDescent="0.2">
      <c r="A10" s="134"/>
      <c r="B10" s="104">
        <v>14</v>
      </c>
      <c r="C10" s="81">
        <v>85</v>
      </c>
      <c r="D10" s="82">
        <v>579357</v>
      </c>
      <c r="E10" s="105">
        <v>14</v>
      </c>
      <c r="F10" s="84">
        <v>241</v>
      </c>
      <c r="G10" s="106">
        <v>1083848</v>
      </c>
      <c r="H10" s="84">
        <v>0</v>
      </c>
      <c r="I10" s="105">
        <v>108655</v>
      </c>
      <c r="J10" s="82">
        <f t="shared" si="1"/>
        <v>1192503</v>
      </c>
      <c r="K10" s="86" t="s">
        <v>19</v>
      </c>
      <c r="L10" s="100">
        <f t="shared" si="2"/>
        <v>613146</v>
      </c>
    </row>
    <row r="11" spans="1:12" ht="27" customHeight="1" x14ac:dyDescent="0.2">
      <c r="A11" s="79" t="s">
        <v>20</v>
      </c>
      <c r="B11" s="107">
        <v>46</v>
      </c>
      <c r="C11" s="89">
        <v>442</v>
      </c>
      <c r="D11" s="87">
        <v>1348591</v>
      </c>
      <c r="E11" s="90">
        <v>77</v>
      </c>
      <c r="F11" s="108">
        <v>628</v>
      </c>
      <c r="G11" s="84">
        <v>1424546</v>
      </c>
      <c r="H11" s="84">
        <v>0</v>
      </c>
      <c r="I11" s="85">
        <v>147626</v>
      </c>
      <c r="J11" s="82">
        <f>G11+H11+I11</f>
        <v>1572172</v>
      </c>
      <c r="K11" s="91" t="s">
        <v>21</v>
      </c>
      <c r="L11" s="87">
        <f>J11-D11</f>
        <v>223581</v>
      </c>
    </row>
    <row r="12" spans="1:12" ht="27" customHeight="1" x14ac:dyDescent="0.2">
      <c r="A12" s="79" t="s">
        <v>22</v>
      </c>
      <c r="B12" s="107">
        <v>37</v>
      </c>
      <c r="C12" s="89">
        <v>2730</v>
      </c>
      <c r="D12" s="87">
        <v>19392474</v>
      </c>
      <c r="E12" s="90">
        <v>48</v>
      </c>
      <c r="F12" s="108">
        <v>3056</v>
      </c>
      <c r="G12" s="108">
        <v>17088607</v>
      </c>
      <c r="H12" s="108">
        <v>606231</v>
      </c>
      <c r="I12" s="109">
        <v>1715547</v>
      </c>
      <c r="J12" s="82">
        <f>G12+H12+I12</f>
        <v>19410385</v>
      </c>
      <c r="K12" s="91" t="s">
        <v>23</v>
      </c>
      <c r="L12" s="87">
        <f t="shared" ref="L12:L14" si="3">J12-D12</f>
        <v>17911</v>
      </c>
    </row>
    <row r="13" spans="1:12" ht="27" customHeight="1" x14ac:dyDescent="0.2">
      <c r="A13" s="110" t="s">
        <v>24</v>
      </c>
      <c r="B13" s="107">
        <v>50</v>
      </c>
      <c r="C13" s="89">
        <v>1577</v>
      </c>
      <c r="D13" s="87">
        <v>2194221</v>
      </c>
      <c r="E13" s="90">
        <v>44</v>
      </c>
      <c r="F13" s="108">
        <v>2006</v>
      </c>
      <c r="G13" s="108">
        <v>2182308</v>
      </c>
      <c r="H13" s="108">
        <v>320</v>
      </c>
      <c r="I13" s="109">
        <v>250326</v>
      </c>
      <c r="J13" s="82">
        <f>G13+H13+I13</f>
        <v>2432954</v>
      </c>
      <c r="K13" s="91" t="s">
        <v>25</v>
      </c>
      <c r="L13" s="87">
        <f t="shared" si="3"/>
        <v>238733</v>
      </c>
    </row>
    <row r="14" spans="1:12" ht="27" customHeight="1" x14ac:dyDescent="0.2">
      <c r="A14" s="132" t="s">
        <v>26</v>
      </c>
      <c r="B14" s="107">
        <v>950</v>
      </c>
      <c r="C14" s="89">
        <v>22243</v>
      </c>
      <c r="D14" s="87">
        <f>SUM(D15:D18)</f>
        <v>83647867</v>
      </c>
      <c r="E14" s="90">
        <f>SUM(E15:E18)</f>
        <v>901</v>
      </c>
      <c r="F14" s="108">
        <f>SUM(F15:F18)</f>
        <v>14655</v>
      </c>
      <c r="G14" s="108">
        <f t="shared" ref="G14:I14" si="4">SUM(G15:G18)</f>
        <v>63300112</v>
      </c>
      <c r="H14" s="108">
        <f>SUM(H15:H18)</f>
        <v>14987201</v>
      </c>
      <c r="I14" s="108">
        <f t="shared" si="4"/>
        <v>6360967</v>
      </c>
      <c r="J14" s="87">
        <f t="shared" ref="J14:J22" si="5">SUM(G14:I14)</f>
        <v>84648280</v>
      </c>
      <c r="K14" s="91" t="s">
        <v>27</v>
      </c>
      <c r="L14" s="87">
        <f t="shared" si="3"/>
        <v>1000413</v>
      </c>
    </row>
    <row r="15" spans="1:12" ht="19" customHeight="1" x14ac:dyDescent="0.2">
      <c r="A15" s="133"/>
      <c r="B15" s="111">
        <v>257</v>
      </c>
      <c r="C15" s="111">
        <v>1998</v>
      </c>
      <c r="D15" s="94">
        <v>20192951</v>
      </c>
      <c r="E15" s="112">
        <v>222</v>
      </c>
      <c r="F15" s="112">
        <v>2019</v>
      </c>
      <c r="G15" s="112">
        <v>15182476</v>
      </c>
      <c r="H15" s="112">
        <v>7564698</v>
      </c>
      <c r="I15" s="112">
        <v>1395890</v>
      </c>
      <c r="J15" s="94">
        <f t="shared" si="5"/>
        <v>24143064</v>
      </c>
      <c r="K15" s="97" t="s">
        <v>28</v>
      </c>
      <c r="L15" s="94">
        <f>J15-D15</f>
        <v>3950113</v>
      </c>
    </row>
    <row r="16" spans="1:12" ht="19" customHeight="1" x14ac:dyDescent="0.2">
      <c r="A16" s="133"/>
      <c r="B16" s="113">
        <v>302</v>
      </c>
      <c r="C16" s="113">
        <v>1226</v>
      </c>
      <c r="D16" s="100">
        <v>7143163</v>
      </c>
      <c r="E16" s="114">
        <v>377</v>
      </c>
      <c r="F16" s="114">
        <v>1293</v>
      </c>
      <c r="G16" s="114">
        <v>5203977</v>
      </c>
      <c r="H16" s="114">
        <v>0</v>
      </c>
      <c r="I16" s="114">
        <v>523202</v>
      </c>
      <c r="J16" s="100">
        <f t="shared" si="5"/>
        <v>5727179</v>
      </c>
      <c r="K16" s="103" t="s">
        <v>29</v>
      </c>
      <c r="L16" s="100">
        <f>J16-D16</f>
        <v>-1415984</v>
      </c>
    </row>
    <row r="17" spans="1:12" ht="19" customHeight="1" x14ac:dyDescent="0.2">
      <c r="A17" s="133"/>
      <c r="B17" s="113">
        <v>358</v>
      </c>
      <c r="C17" s="113">
        <v>14545</v>
      </c>
      <c r="D17" s="100">
        <v>15708436</v>
      </c>
      <c r="E17" s="114">
        <v>263</v>
      </c>
      <c r="F17" s="114">
        <v>4430</v>
      </c>
      <c r="G17" s="114">
        <v>14363551</v>
      </c>
      <c r="H17" s="114">
        <v>617195</v>
      </c>
      <c r="I17" s="114">
        <v>1477686</v>
      </c>
      <c r="J17" s="100">
        <f t="shared" si="5"/>
        <v>16458432</v>
      </c>
      <c r="K17" s="103" t="s">
        <v>30</v>
      </c>
      <c r="L17" s="100">
        <f t="shared" ref="L17:L21" si="6">J17-D17</f>
        <v>749996</v>
      </c>
    </row>
    <row r="18" spans="1:12" ht="19" customHeight="1" x14ac:dyDescent="0.2">
      <c r="A18" s="133"/>
      <c r="B18" s="80">
        <v>33</v>
      </c>
      <c r="C18" s="80">
        <v>4474</v>
      </c>
      <c r="D18" s="100">
        <v>40603317</v>
      </c>
      <c r="E18" s="83">
        <v>39</v>
      </c>
      <c r="F18" s="83">
        <v>6913</v>
      </c>
      <c r="G18" s="83">
        <v>28550108</v>
      </c>
      <c r="H18" s="83">
        <v>6805308</v>
      </c>
      <c r="I18" s="83">
        <v>2964189</v>
      </c>
      <c r="J18" s="100">
        <f t="shared" si="5"/>
        <v>38319605</v>
      </c>
      <c r="K18" s="86" t="s">
        <v>31</v>
      </c>
      <c r="L18" s="100">
        <f t="shared" si="6"/>
        <v>-2283712</v>
      </c>
    </row>
    <row r="19" spans="1:12" ht="27" customHeight="1" x14ac:dyDescent="0.2">
      <c r="A19" s="110" t="s">
        <v>32</v>
      </c>
      <c r="B19" s="107">
        <v>167</v>
      </c>
      <c r="C19" s="89">
        <v>1703</v>
      </c>
      <c r="D19" s="87">
        <v>4739937</v>
      </c>
      <c r="E19" s="90">
        <v>174</v>
      </c>
      <c r="F19" s="108">
        <v>1665</v>
      </c>
      <c r="G19" s="108">
        <v>3532430</v>
      </c>
      <c r="H19" s="108">
        <v>782154</v>
      </c>
      <c r="I19" s="109">
        <v>408563</v>
      </c>
      <c r="J19" s="94">
        <f t="shared" si="5"/>
        <v>4723147</v>
      </c>
      <c r="K19" s="91" t="s">
        <v>33</v>
      </c>
      <c r="L19" s="87">
        <f t="shared" si="6"/>
        <v>-16790</v>
      </c>
    </row>
    <row r="20" spans="1:12" ht="27" customHeight="1" x14ac:dyDescent="0.2">
      <c r="A20" s="115"/>
      <c r="B20" s="107">
        <v>64</v>
      </c>
      <c r="C20" s="89">
        <v>1311</v>
      </c>
      <c r="D20" s="87">
        <v>2666090</v>
      </c>
      <c r="E20" s="90">
        <v>34</v>
      </c>
      <c r="F20" s="108">
        <v>430</v>
      </c>
      <c r="G20" s="108">
        <v>589392</v>
      </c>
      <c r="H20" s="108">
        <v>0</v>
      </c>
      <c r="I20" s="109">
        <v>553368</v>
      </c>
      <c r="J20" s="94">
        <f t="shared" si="5"/>
        <v>1142760</v>
      </c>
      <c r="K20" s="91" t="s">
        <v>34</v>
      </c>
      <c r="L20" s="87">
        <f t="shared" si="6"/>
        <v>-1523330</v>
      </c>
    </row>
    <row r="21" spans="1:12" ht="27" customHeight="1" x14ac:dyDescent="0.2">
      <c r="A21" s="115" t="s">
        <v>35</v>
      </c>
      <c r="B21" s="107">
        <v>9</v>
      </c>
      <c r="C21" s="89">
        <v>16</v>
      </c>
      <c r="D21" s="87">
        <v>3500</v>
      </c>
      <c r="E21" s="90">
        <v>4</v>
      </c>
      <c r="F21" s="108">
        <v>4</v>
      </c>
      <c r="G21" s="108">
        <v>410</v>
      </c>
      <c r="H21" s="108">
        <v>0</v>
      </c>
      <c r="I21" s="109">
        <v>40</v>
      </c>
      <c r="J21" s="94">
        <f t="shared" si="5"/>
        <v>450</v>
      </c>
      <c r="K21" s="91" t="s">
        <v>36</v>
      </c>
      <c r="L21" s="87">
        <f t="shared" si="6"/>
        <v>-3050</v>
      </c>
    </row>
    <row r="22" spans="1:12" ht="27" customHeight="1" x14ac:dyDescent="0.2">
      <c r="A22" s="116" t="s">
        <v>37</v>
      </c>
      <c r="B22" s="117">
        <v>2087</v>
      </c>
      <c r="C22" s="118">
        <v>32478</v>
      </c>
      <c r="D22" s="119">
        <f>D5+D6+D11+D12+D13+D14+D19+D20+D21</f>
        <v>137020083</v>
      </c>
      <c r="E22" s="120">
        <f t="shared" ref="E22:I22" si="7">E5+E6+E11+E12+E13+E14+E19+E20+E21</f>
        <v>1893</v>
      </c>
      <c r="F22" s="121">
        <f t="shared" si="7"/>
        <v>24359</v>
      </c>
      <c r="G22" s="121">
        <f t="shared" si="7"/>
        <v>103983043</v>
      </c>
      <c r="H22" s="121">
        <f t="shared" si="7"/>
        <v>18163872</v>
      </c>
      <c r="I22" s="122">
        <f t="shared" si="7"/>
        <v>11153220</v>
      </c>
      <c r="J22" s="119">
        <f t="shared" si="5"/>
        <v>133300135</v>
      </c>
      <c r="K22" s="125" t="s">
        <v>57</v>
      </c>
      <c r="L22" s="119">
        <f>J22-D22</f>
        <v>-3719948</v>
      </c>
    </row>
    <row r="23" spans="1:12" ht="24.9" customHeight="1" x14ac:dyDescent="0.2">
      <c r="A23" s="71"/>
    </row>
    <row r="24" spans="1:12" ht="24.9" customHeight="1" x14ac:dyDescent="0.2">
      <c r="A24" s="71"/>
    </row>
    <row r="25" spans="1:12" ht="24.9" customHeight="1" x14ac:dyDescent="0.2">
      <c r="A25" s="123"/>
      <c r="H25" s="124"/>
      <c r="J25" s="124"/>
    </row>
    <row r="26" spans="1:12" ht="24.9" customHeight="1" x14ac:dyDescent="0.2">
      <c r="A26" s="71"/>
    </row>
    <row r="27" spans="1:12" ht="24.9" customHeight="1" x14ac:dyDescent="0.2">
      <c r="A27" s="71"/>
    </row>
    <row r="28" spans="1:12" ht="24.9" customHeight="1" x14ac:dyDescent="0.2">
      <c r="A28" s="71"/>
    </row>
    <row r="29" spans="1:12" ht="24.9" customHeight="1" x14ac:dyDescent="0.2">
      <c r="A29" s="71"/>
    </row>
    <row r="30" spans="1:12" ht="24.9" customHeight="1" x14ac:dyDescent="0.2">
      <c r="A30" s="71"/>
    </row>
    <row r="31" spans="1:12" ht="24.9" customHeight="1" x14ac:dyDescent="0.2">
      <c r="A31" s="71"/>
    </row>
    <row r="32" spans="1:12" ht="24.9" customHeight="1" x14ac:dyDescent="0.2">
      <c r="A32" s="71"/>
    </row>
    <row r="33" spans="1:4" ht="24.9" customHeight="1" x14ac:dyDescent="0.2">
      <c r="A33" s="71"/>
      <c r="D33" s="71"/>
    </row>
    <row r="34" spans="1:4" ht="24.9" customHeight="1" x14ac:dyDescent="0.2">
      <c r="A34" s="71"/>
    </row>
    <row r="35" spans="1:4" ht="24.9" customHeight="1" x14ac:dyDescent="0.2">
      <c r="A35" s="71"/>
    </row>
    <row r="36" spans="1:4" ht="24.9" customHeight="1" x14ac:dyDescent="0.2">
      <c r="A36" s="71"/>
    </row>
    <row r="37" spans="1:4" ht="24.9" customHeight="1" x14ac:dyDescent="0.2">
      <c r="A37" s="71"/>
    </row>
    <row r="38" spans="1:4" ht="24.9" customHeight="1" x14ac:dyDescent="0.2">
      <c r="A38" s="71"/>
    </row>
  </sheetData>
  <mergeCells count="6">
    <mergeCell ref="F1:K1"/>
    <mergeCell ref="E2:L2"/>
    <mergeCell ref="A3:A4"/>
    <mergeCell ref="A6:A10"/>
    <mergeCell ref="A14:A18"/>
    <mergeCell ref="K3:K4"/>
  </mergeCells>
  <phoneticPr fontId="12"/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38"/>
  <sheetViews>
    <sheetView topLeftCell="A19" workbookViewId="0">
      <selection activeCell="N28" sqref="N28"/>
    </sheetView>
  </sheetViews>
  <sheetFormatPr defaultColWidth="9" defaultRowHeight="13" x14ac:dyDescent="0.2"/>
  <cols>
    <col min="1" max="1" width="10.81640625" customWidth="1"/>
    <col min="2" max="2" width="5.6328125" customWidth="1"/>
    <col min="3" max="3" width="7.1796875" customWidth="1"/>
    <col min="4" max="4" width="12.36328125" customWidth="1"/>
    <col min="5" max="5" width="5.81640625" customWidth="1"/>
    <col min="6" max="6" width="7.1796875" customWidth="1"/>
    <col min="7" max="7" width="11.1796875" customWidth="1"/>
    <col min="8" max="8" width="10.6328125" customWidth="1"/>
    <col min="9" max="9" width="10.453125" bestFit="1" customWidth="1"/>
    <col min="10" max="10" width="13.54296875" customWidth="1"/>
    <col min="11" max="11" width="15.08984375" customWidth="1"/>
    <col min="12" max="12" width="13.6328125" customWidth="1"/>
    <col min="13" max="13" width="10.90625" customWidth="1"/>
    <col min="14" max="14" width="9.453125" customWidth="1"/>
    <col min="16" max="16" width="9.453125" customWidth="1"/>
  </cols>
  <sheetData>
    <row r="1" spans="1:16" ht="21" customHeight="1" x14ac:dyDescent="0.2">
      <c r="C1" s="1"/>
      <c r="D1" s="2"/>
      <c r="E1" s="2"/>
      <c r="F1" s="137" t="s">
        <v>0</v>
      </c>
      <c r="G1" s="137"/>
      <c r="H1" s="137"/>
      <c r="I1" s="137"/>
      <c r="J1" s="137"/>
      <c r="K1" s="137"/>
    </row>
    <row r="2" spans="1:16" ht="20.25" customHeight="1" x14ac:dyDescent="0.2">
      <c r="A2" s="3"/>
      <c r="B2" s="4" t="s">
        <v>38</v>
      </c>
      <c r="C2" s="4"/>
      <c r="D2" s="5"/>
      <c r="E2" s="6" t="s">
        <v>39</v>
      </c>
      <c r="F2" s="4"/>
      <c r="G2" s="4"/>
      <c r="H2" s="4"/>
      <c r="I2" s="4"/>
      <c r="J2" s="4"/>
      <c r="K2" s="4"/>
      <c r="L2" s="5"/>
    </row>
    <row r="3" spans="1:16" ht="22.5" customHeight="1" x14ac:dyDescent="0.2">
      <c r="A3" s="138"/>
      <c r="B3" s="7" t="s">
        <v>1</v>
      </c>
      <c r="C3" s="8" t="s">
        <v>2</v>
      </c>
      <c r="D3" s="9" t="s">
        <v>3</v>
      </c>
      <c r="E3" s="10" t="s">
        <v>1</v>
      </c>
      <c r="F3" s="8" t="s">
        <v>2</v>
      </c>
      <c r="G3" s="8" t="s">
        <v>4</v>
      </c>
      <c r="H3" s="8" t="s">
        <v>5</v>
      </c>
      <c r="I3" s="8" t="s">
        <v>6</v>
      </c>
      <c r="J3" s="9" t="s">
        <v>3</v>
      </c>
      <c r="K3" s="143" t="s">
        <v>7</v>
      </c>
      <c r="L3" s="46" t="s">
        <v>8</v>
      </c>
    </row>
    <row r="4" spans="1:16" ht="21" customHeight="1" x14ac:dyDescent="0.2">
      <c r="A4" s="139"/>
      <c r="B4" s="11" t="s">
        <v>9</v>
      </c>
      <c r="C4" s="12" t="s">
        <v>10</v>
      </c>
      <c r="D4" s="13" t="s">
        <v>11</v>
      </c>
      <c r="E4" s="14" t="s">
        <v>9</v>
      </c>
      <c r="F4" s="12" t="s">
        <v>10</v>
      </c>
      <c r="G4" s="12" t="s">
        <v>11</v>
      </c>
      <c r="H4" s="12" t="s">
        <v>11</v>
      </c>
      <c r="I4" s="12" t="s">
        <v>11</v>
      </c>
      <c r="J4" s="13" t="s">
        <v>11</v>
      </c>
      <c r="K4" s="144"/>
      <c r="L4" s="13" t="s">
        <v>11</v>
      </c>
    </row>
    <row r="5" spans="1:16" ht="27" customHeight="1" x14ac:dyDescent="0.2">
      <c r="A5" s="15" t="s">
        <v>12</v>
      </c>
      <c r="B5" s="16">
        <v>1</v>
      </c>
      <c r="C5" s="17">
        <v>254</v>
      </c>
      <c r="D5" s="18">
        <v>1016067</v>
      </c>
      <c r="E5" s="16">
        <v>2</v>
      </c>
      <c r="F5" s="17">
        <v>167</v>
      </c>
      <c r="G5" s="17">
        <v>617507</v>
      </c>
      <c r="H5" s="17">
        <v>0</v>
      </c>
      <c r="I5" s="47">
        <v>63555</v>
      </c>
      <c r="J5" s="18">
        <v>681062</v>
      </c>
      <c r="K5" s="48" t="s">
        <v>13</v>
      </c>
      <c r="L5" s="21">
        <v>-335005</v>
      </c>
      <c r="M5" s="25">
        <f t="shared" ref="M5:M21" si="0">SUM(G5:I5)</f>
        <v>681062</v>
      </c>
      <c r="N5" t="s">
        <v>40</v>
      </c>
    </row>
    <row r="6" spans="1:16" ht="27.75" customHeight="1" x14ac:dyDescent="0.2">
      <c r="A6" s="140" t="s">
        <v>14</v>
      </c>
      <c r="B6" s="19">
        <v>763</v>
      </c>
      <c r="C6" s="20">
        <v>2202</v>
      </c>
      <c r="D6" s="21">
        <v>23802227</v>
      </c>
      <c r="E6" s="19">
        <v>676</v>
      </c>
      <c r="F6" s="20">
        <v>2009</v>
      </c>
      <c r="G6" s="20">
        <v>17576000</v>
      </c>
      <c r="H6" s="20">
        <v>2877117</v>
      </c>
      <c r="I6" s="49">
        <v>1893224</v>
      </c>
      <c r="J6" s="21">
        <v>22346341</v>
      </c>
      <c r="K6" s="50" t="s">
        <v>15</v>
      </c>
      <c r="L6" s="21">
        <v>-1455886</v>
      </c>
      <c r="M6" s="25">
        <f t="shared" si="0"/>
        <v>22346341</v>
      </c>
      <c r="N6" t="s">
        <v>41</v>
      </c>
    </row>
    <row r="7" spans="1:16" ht="13.5" customHeight="1" x14ac:dyDescent="0.2">
      <c r="A7" s="141"/>
      <c r="B7" s="22">
        <v>146</v>
      </c>
      <c r="C7" s="23">
        <v>209</v>
      </c>
      <c r="D7" s="24">
        <v>2862290</v>
      </c>
      <c r="E7" s="22">
        <v>141</v>
      </c>
      <c r="F7" s="23">
        <v>202</v>
      </c>
      <c r="G7" s="23">
        <v>2020462</v>
      </c>
      <c r="H7" s="23">
        <v>1353553</v>
      </c>
      <c r="I7" s="22">
        <v>239445</v>
      </c>
      <c r="J7" s="24">
        <v>3613460</v>
      </c>
      <c r="K7" s="51" t="s">
        <v>16</v>
      </c>
      <c r="L7" s="24">
        <v>751170</v>
      </c>
      <c r="M7" s="25">
        <f t="shared" si="0"/>
        <v>3613460</v>
      </c>
    </row>
    <row r="8" spans="1:16" ht="13.5" customHeight="1" x14ac:dyDescent="0.2">
      <c r="A8" s="141"/>
      <c r="B8" s="25">
        <v>590</v>
      </c>
      <c r="C8" s="26">
        <v>1884</v>
      </c>
      <c r="D8" s="27">
        <v>19965942</v>
      </c>
      <c r="E8" s="25">
        <v>514</v>
      </c>
      <c r="F8" s="26">
        <v>1638</v>
      </c>
      <c r="G8" s="26">
        <v>14756351</v>
      </c>
      <c r="H8" s="26">
        <v>1136359</v>
      </c>
      <c r="I8" s="25">
        <v>1581144</v>
      </c>
      <c r="J8" s="27">
        <v>17473854</v>
      </c>
      <c r="K8" s="52" t="s">
        <v>17</v>
      </c>
      <c r="L8" s="27">
        <v>-2492088</v>
      </c>
      <c r="M8" s="25">
        <f t="shared" si="0"/>
        <v>17473854</v>
      </c>
    </row>
    <row r="9" spans="1:16" ht="13.5" customHeight="1" x14ac:dyDescent="0.2">
      <c r="A9" s="141"/>
      <c r="B9" s="25">
        <v>13</v>
      </c>
      <c r="C9" s="26">
        <v>24</v>
      </c>
      <c r="D9" s="27">
        <v>584202</v>
      </c>
      <c r="E9" s="25">
        <v>7</v>
      </c>
      <c r="F9" s="26">
        <v>30</v>
      </c>
      <c r="G9" s="26">
        <v>273877</v>
      </c>
      <c r="H9" s="26">
        <v>387205</v>
      </c>
      <c r="I9" s="25">
        <v>18588</v>
      </c>
      <c r="J9" s="27">
        <v>679670</v>
      </c>
      <c r="K9" s="52" t="s">
        <v>18</v>
      </c>
      <c r="L9" s="27">
        <v>95468</v>
      </c>
      <c r="M9" s="25">
        <f t="shared" si="0"/>
        <v>679670</v>
      </c>
      <c r="N9" t="s">
        <v>42</v>
      </c>
      <c r="O9" t="s">
        <v>43</v>
      </c>
    </row>
    <row r="10" spans="1:16" ht="13.5" customHeight="1" x14ac:dyDescent="0.2">
      <c r="A10" s="142"/>
      <c r="B10" s="28">
        <v>14</v>
      </c>
      <c r="C10" s="17">
        <v>85</v>
      </c>
      <c r="D10" s="18">
        <v>389793</v>
      </c>
      <c r="E10" s="28">
        <v>14</v>
      </c>
      <c r="F10" s="17">
        <v>139</v>
      </c>
      <c r="G10" s="17">
        <v>525310</v>
      </c>
      <c r="H10" s="17">
        <v>0</v>
      </c>
      <c r="I10" s="28">
        <v>54047</v>
      </c>
      <c r="J10" s="18">
        <v>579357</v>
      </c>
      <c r="K10" s="53" t="s">
        <v>19</v>
      </c>
      <c r="L10" s="18">
        <v>189564</v>
      </c>
      <c r="M10" s="25">
        <f t="shared" si="0"/>
        <v>579357</v>
      </c>
      <c r="N10" t="s">
        <v>44</v>
      </c>
    </row>
    <row r="11" spans="1:16" ht="27" customHeight="1" x14ac:dyDescent="0.2">
      <c r="A11" s="15" t="s">
        <v>20</v>
      </c>
      <c r="B11" s="29">
        <v>46</v>
      </c>
      <c r="C11" s="20">
        <v>442</v>
      </c>
      <c r="D11" s="21">
        <v>1474642</v>
      </c>
      <c r="E11" s="29">
        <v>45</v>
      </c>
      <c r="F11" s="20">
        <v>392</v>
      </c>
      <c r="G11" s="20">
        <v>1226759</v>
      </c>
      <c r="H11" s="20">
        <v>50</v>
      </c>
      <c r="I11" s="49">
        <v>121782</v>
      </c>
      <c r="J11" s="21">
        <v>1348591</v>
      </c>
      <c r="K11" s="54" t="s">
        <v>21</v>
      </c>
      <c r="L11" s="21">
        <v>-126051</v>
      </c>
      <c r="M11" s="25">
        <f t="shared" si="0"/>
        <v>1348591</v>
      </c>
      <c r="N11" t="s">
        <v>45</v>
      </c>
    </row>
    <row r="12" spans="1:16" ht="27" customHeight="1" x14ac:dyDescent="0.2">
      <c r="A12" s="15" t="s">
        <v>22</v>
      </c>
      <c r="B12" s="29">
        <v>37</v>
      </c>
      <c r="C12" s="20">
        <v>2730</v>
      </c>
      <c r="D12" s="21">
        <v>16466338</v>
      </c>
      <c r="E12" s="29">
        <v>50</v>
      </c>
      <c r="F12" s="20">
        <v>3062</v>
      </c>
      <c r="G12" s="20">
        <v>16890164</v>
      </c>
      <c r="H12" s="20">
        <v>492384</v>
      </c>
      <c r="I12" s="49">
        <v>2009926</v>
      </c>
      <c r="J12" s="21">
        <v>19392474</v>
      </c>
      <c r="K12" s="55" t="s">
        <v>23</v>
      </c>
      <c r="L12" s="21">
        <v>2926136</v>
      </c>
      <c r="M12" s="25">
        <f t="shared" si="0"/>
        <v>19392474</v>
      </c>
      <c r="N12" t="s">
        <v>46</v>
      </c>
    </row>
    <row r="13" spans="1:16" ht="27" customHeight="1" x14ac:dyDescent="0.2">
      <c r="A13" s="30" t="s">
        <v>24</v>
      </c>
      <c r="B13" s="29">
        <v>50</v>
      </c>
      <c r="C13" s="20">
        <v>1577</v>
      </c>
      <c r="D13" s="21">
        <v>2246885</v>
      </c>
      <c r="E13" s="29">
        <v>53</v>
      </c>
      <c r="F13" s="20">
        <v>1842</v>
      </c>
      <c r="G13" s="20">
        <v>1977978</v>
      </c>
      <c r="H13" s="20">
        <v>0</v>
      </c>
      <c r="I13" s="49">
        <v>216243</v>
      </c>
      <c r="J13" s="21">
        <v>2194221</v>
      </c>
      <c r="K13" s="54" t="s">
        <v>25</v>
      </c>
      <c r="L13" s="21">
        <v>-52664</v>
      </c>
      <c r="M13" s="25">
        <f t="shared" si="0"/>
        <v>2194221</v>
      </c>
      <c r="N13" t="s">
        <v>47</v>
      </c>
    </row>
    <row r="14" spans="1:16" ht="27" customHeight="1" x14ac:dyDescent="0.2">
      <c r="A14" s="140" t="s">
        <v>26</v>
      </c>
      <c r="B14" s="19">
        <v>951</v>
      </c>
      <c r="C14" s="20">
        <v>22243</v>
      </c>
      <c r="D14" s="21">
        <v>88909901</v>
      </c>
      <c r="E14" s="19">
        <v>781</v>
      </c>
      <c r="F14" s="20">
        <v>14244</v>
      </c>
      <c r="G14" s="20">
        <v>63744758</v>
      </c>
      <c r="H14" s="20">
        <v>11584445</v>
      </c>
      <c r="I14" s="49">
        <v>7723195</v>
      </c>
      <c r="J14" s="21">
        <v>83052398</v>
      </c>
      <c r="K14" s="55" t="s">
        <v>27</v>
      </c>
      <c r="L14" s="21">
        <v>-5857503</v>
      </c>
      <c r="M14" s="25">
        <f t="shared" si="0"/>
        <v>83052398</v>
      </c>
      <c r="N14" t="s">
        <v>48</v>
      </c>
      <c r="P14">
        <v>12260661</v>
      </c>
    </row>
    <row r="15" spans="1:16" ht="14.25" customHeight="1" x14ac:dyDescent="0.2">
      <c r="A15" s="141"/>
      <c r="B15" s="31">
        <v>257</v>
      </c>
      <c r="C15" s="32">
        <v>1998</v>
      </c>
      <c r="D15" s="24">
        <v>18794962</v>
      </c>
      <c r="E15" s="31">
        <v>189</v>
      </c>
      <c r="F15" s="31">
        <v>1921</v>
      </c>
      <c r="G15" s="31">
        <v>13704608</v>
      </c>
      <c r="H15" s="31">
        <v>4341897</v>
      </c>
      <c r="I15" s="31">
        <v>1744322</v>
      </c>
      <c r="J15" s="24">
        <v>19790827</v>
      </c>
      <c r="K15" s="56" t="s">
        <v>28</v>
      </c>
      <c r="L15" s="24">
        <v>995865</v>
      </c>
      <c r="M15" s="25">
        <f t="shared" si="0"/>
        <v>19790827</v>
      </c>
      <c r="N15" t="s">
        <v>49</v>
      </c>
    </row>
    <row r="16" spans="1:16" ht="13.5" customHeight="1" x14ac:dyDescent="0.2">
      <c r="A16" s="141"/>
      <c r="B16" s="33">
        <v>302</v>
      </c>
      <c r="C16" s="34">
        <v>1226</v>
      </c>
      <c r="D16" s="27">
        <v>5832131</v>
      </c>
      <c r="E16" s="33">
        <v>192</v>
      </c>
      <c r="F16" s="33">
        <v>1264</v>
      </c>
      <c r="G16" s="33">
        <v>2816036</v>
      </c>
      <c r="H16" s="33">
        <v>3450299</v>
      </c>
      <c r="I16" s="33">
        <v>683483</v>
      </c>
      <c r="J16" s="27">
        <v>6949818</v>
      </c>
      <c r="K16" t="s">
        <v>29</v>
      </c>
      <c r="L16" s="27">
        <v>1117687</v>
      </c>
      <c r="M16" s="25">
        <f t="shared" si="0"/>
        <v>6949818</v>
      </c>
      <c r="N16" t="s">
        <v>50</v>
      </c>
    </row>
    <row r="17" spans="1:15" ht="13.5" customHeight="1" x14ac:dyDescent="0.2">
      <c r="A17" s="141"/>
      <c r="B17" s="33">
        <v>358</v>
      </c>
      <c r="C17" s="34">
        <v>14545</v>
      </c>
      <c r="D17" s="27">
        <v>39783507</v>
      </c>
      <c r="E17" s="33">
        <v>277</v>
      </c>
      <c r="F17" s="33">
        <v>4492</v>
      </c>
      <c r="G17" s="33">
        <v>13761985</v>
      </c>
      <c r="H17" s="33">
        <v>536004</v>
      </c>
      <c r="I17" s="33">
        <v>1410447</v>
      </c>
      <c r="J17" s="27">
        <v>15708436</v>
      </c>
      <c r="K17" t="s">
        <v>30</v>
      </c>
      <c r="L17" s="27">
        <v>-24075071</v>
      </c>
      <c r="M17" s="25">
        <f t="shared" si="0"/>
        <v>15708436</v>
      </c>
      <c r="N17" t="s">
        <v>51</v>
      </c>
      <c r="O17" t="s">
        <v>52</v>
      </c>
    </row>
    <row r="18" spans="1:15" ht="13.5" customHeight="1" x14ac:dyDescent="0.2">
      <c r="A18" s="141"/>
      <c r="B18" s="35">
        <v>34</v>
      </c>
      <c r="C18" s="36">
        <v>4071</v>
      </c>
      <c r="D18" s="18">
        <v>24499301</v>
      </c>
      <c r="E18" s="35">
        <v>173</v>
      </c>
      <c r="F18" s="35">
        <v>6567</v>
      </c>
      <c r="G18" s="35">
        <v>33462129</v>
      </c>
      <c r="H18" s="35">
        <v>3256245</v>
      </c>
      <c r="I18" s="35">
        <v>3884943</v>
      </c>
      <c r="J18" s="18">
        <v>40603317</v>
      </c>
      <c r="K18" s="48" t="s">
        <v>31</v>
      </c>
      <c r="L18" s="18">
        <v>16104016</v>
      </c>
      <c r="M18" s="25">
        <f t="shared" si="0"/>
        <v>40603317</v>
      </c>
      <c r="N18" t="s">
        <v>53</v>
      </c>
    </row>
    <row r="19" spans="1:15" ht="27" customHeight="1" x14ac:dyDescent="0.2">
      <c r="A19" s="30" t="s">
        <v>32</v>
      </c>
      <c r="B19" s="29">
        <v>167</v>
      </c>
      <c r="C19" s="20">
        <v>1703</v>
      </c>
      <c r="D19" s="21">
        <v>4579826</v>
      </c>
      <c r="E19" s="29">
        <v>173</v>
      </c>
      <c r="F19" s="20">
        <v>1501</v>
      </c>
      <c r="G19" s="20">
        <v>3471259</v>
      </c>
      <c r="H19" s="20">
        <v>862788</v>
      </c>
      <c r="I19" s="49">
        <v>405890</v>
      </c>
      <c r="J19" s="21">
        <v>4739937</v>
      </c>
      <c r="K19" s="55" t="s">
        <v>33</v>
      </c>
      <c r="L19" s="21">
        <v>160111</v>
      </c>
      <c r="M19" s="25">
        <f t="shared" si="0"/>
        <v>4739937</v>
      </c>
    </row>
    <row r="20" spans="1:15" ht="27" customHeight="1" x14ac:dyDescent="0.2">
      <c r="A20" s="37"/>
      <c r="B20" s="29">
        <v>64</v>
      </c>
      <c r="C20" s="20">
        <v>1311</v>
      </c>
      <c r="D20" s="21">
        <v>3543760</v>
      </c>
      <c r="E20" s="29">
        <v>42</v>
      </c>
      <c r="F20" s="20">
        <v>982</v>
      </c>
      <c r="G20" s="20">
        <v>1350473</v>
      </c>
      <c r="H20" s="20">
        <v>0</v>
      </c>
      <c r="I20" s="49">
        <v>1315617</v>
      </c>
      <c r="J20" s="21">
        <v>2666090</v>
      </c>
      <c r="K20" s="55" t="s">
        <v>34</v>
      </c>
      <c r="L20" s="21">
        <v>-877670</v>
      </c>
      <c r="M20" s="25">
        <f t="shared" si="0"/>
        <v>2666090</v>
      </c>
      <c r="N20">
        <v>795057</v>
      </c>
    </row>
    <row r="21" spans="1:15" ht="27" customHeight="1" x14ac:dyDescent="0.2">
      <c r="A21" s="37" t="s">
        <v>35</v>
      </c>
      <c r="B21" s="29">
        <v>9</v>
      </c>
      <c r="C21" s="20">
        <v>16</v>
      </c>
      <c r="D21" s="21">
        <v>18600</v>
      </c>
      <c r="E21" s="29">
        <v>3</v>
      </c>
      <c r="F21" s="20">
        <v>3</v>
      </c>
      <c r="G21" s="20">
        <v>3150</v>
      </c>
      <c r="H21" s="20">
        <v>0</v>
      </c>
      <c r="I21" s="49">
        <v>350</v>
      </c>
      <c r="J21" s="21">
        <v>3500</v>
      </c>
      <c r="K21" s="55" t="s">
        <v>36</v>
      </c>
      <c r="L21" s="21">
        <v>-15100</v>
      </c>
      <c r="M21" s="25">
        <f t="shared" si="0"/>
        <v>3500</v>
      </c>
    </row>
    <row r="22" spans="1:15" ht="27" customHeight="1" x14ac:dyDescent="0.2">
      <c r="A22" s="38" t="s">
        <v>37</v>
      </c>
      <c r="B22" s="39">
        <v>2088</v>
      </c>
      <c r="C22" s="40">
        <v>32478</v>
      </c>
      <c r="D22" s="41">
        <v>142058246</v>
      </c>
      <c r="E22" s="39">
        <v>1825</v>
      </c>
      <c r="F22" s="40">
        <v>24202</v>
      </c>
      <c r="G22" s="40">
        <v>106858048</v>
      </c>
      <c r="H22" s="42">
        <v>15816784</v>
      </c>
      <c r="I22" s="42">
        <v>13749782</v>
      </c>
      <c r="J22" s="41">
        <v>136424614</v>
      </c>
      <c r="K22" s="57"/>
      <c r="L22" s="41">
        <v>-5633632</v>
      </c>
      <c r="N22">
        <v>5726946</v>
      </c>
    </row>
    <row r="23" spans="1:15" ht="24.9" customHeight="1" x14ac:dyDescent="0.2">
      <c r="A23" s="10"/>
      <c r="B23" s="25"/>
      <c r="C23" s="25"/>
      <c r="D23" s="25"/>
      <c r="H23" s="43"/>
    </row>
    <row r="24" spans="1:15" ht="24.9" customHeight="1" x14ac:dyDescent="0.2">
      <c r="A24" s="10"/>
      <c r="B24" s="25"/>
      <c r="C24" s="25"/>
      <c r="D24" s="25"/>
      <c r="H24" s="43"/>
    </row>
    <row r="25" spans="1:15" ht="24.9" customHeight="1" x14ac:dyDescent="0.2">
      <c r="A25" s="44"/>
      <c r="B25" s="25"/>
      <c r="C25" s="25"/>
      <c r="D25" s="25"/>
    </row>
    <row r="26" spans="1:15" ht="24.9" customHeight="1" x14ac:dyDescent="0.2">
      <c r="A26" s="10"/>
      <c r="B26" s="25"/>
      <c r="C26" s="25"/>
      <c r="D26" s="25"/>
    </row>
    <row r="27" spans="1:15" ht="24.9" customHeight="1" x14ac:dyDescent="0.2">
      <c r="A27" s="10"/>
      <c r="B27" s="25"/>
      <c r="C27" s="25"/>
      <c r="D27" s="25"/>
    </row>
    <row r="28" spans="1:15" ht="24.9" customHeight="1" x14ac:dyDescent="0.2">
      <c r="A28" s="10"/>
      <c r="B28" s="25"/>
      <c r="C28" s="25"/>
      <c r="D28" s="25"/>
    </row>
    <row r="29" spans="1:15" ht="24.9" customHeight="1" x14ac:dyDescent="0.2">
      <c r="A29" s="10"/>
      <c r="B29" s="25"/>
      <c r="C29" s="25"/>
      <c r="D29" s="25"/>
    </row>
    <row r="30" spans="1:15" ht="24.9" customHeight="1" x14ac:dyDescent="0.2">
      <c r="A30" s="10"/>
      <c r="B30" s="25"/>
      <c r="C30" s="25"/>
      <c r="D30" s="25"/>
    </row>
    <row r="31" spans="1:15" ht="24.9" customHeight="1" x14ac:dyDescent="0.2">
      <c r="A31" s="10"/>
      <c r="B31" s="25"/>
      <c r="C31" s="25"/>
      <c r="D31" s="25"/>
    </row>
    <row r="32" spans="1:15" ht="24.9" customHeight="1" x14ac:dyDescent="0.2">
      <c r="A32" s="10"/>
      <c r="B32" s="25"/>
      <c r="C32" s="25"/>
      <c r="D32" s="25"/>
    </row>
    <row r="33" spans="1:4" ht="24.9" customHeight="1" x14ac:dyDescent="0.2">
      <c r="A33" s="10"/>
      <c r="B33" s="25"/>
      <c r="C33" s="25"/>
      <c r="D33" s="45"/>
    </row>
    <row r="34" spans="1:4" ht="24.9" customHeight="1" x14ac:dyDescent="0.2">
      <c r="A34" s="10"/>
      <c r="B34" s="25"/>
      <c r="C34" s="25"/>
      <c r="D34" s="25"/>
    </row>
    <row r="35" spans="1:4" ht="24.9" customHeight="1" x14ac:dyDescent="0.2">
      <c r="A35" s="10"/>
      <c r="B35" s="25"/>
      <c r="C35" s="25"/>
      <c r="D35" s="25"/>
    </row>
    <row r="36" spans="1:4" ht="24.9" customHeight="1" x14ac:dyDescent="0.2">
      <c r="A36" s="10"/>
      <c r="B36" s="25"/>
      <c r="C36" s="25"/>
      <c r="D36" s="25"/>
    </row>
    <row r="37" spans="1:4" ht="24.9" customHeight="1" x14ac:dyDescent="0.2">
      <c r="A37" s="10"/>
      <c r="B37" s="25"/>
      <c r="C37" s="25"/>
      <c r="D37" s="25"/>
    </row>
    <row r="38" spans="1:4" ht="24.9" customHeight="1" x14ac:dyDescent="0.2">
      <c r="A38" s="10"/>
      <c r="B38" s="25"/>
      <c r="C38" s="25"/>
      <c r="D38" s="25"/>
    </row>
  </sheetData>
  <mergeCells count="5">
    <mergeCell ref="F1:K1"/>
    <mergeCell ref="A3:A4"/>
    <mergeCell ref="A6:A10"/>
    <mergeCell ref="A14:A18"/>
    <mergeCell ref="K3:K4"/>
  </mergeCells>
  <phoneticPr fontId="12"/>
  <pageMargins left="0.75" right="0.75" top="1" bottom="1" header="0.51200000000000001" footer="0.51200000000000001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ColWidth="9" defaultRowHeight="13" x14ac:dyDescent="0.2"/>
  <sheetData/>
  <phoneticPr fontId="12"/>
  <pageMargins left="0.75" right="0.75" top="1" bottom="1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ゴシック</vt:lpstr>
      <vt:lpstr>使わない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中井</dc:creator>
  <cp:lastModifiedBy>sl8</cp:lastModifiedBy>
  <cp:lastPrinted>2023-05-17T02:45:53Z</cp:lastPrinted>
  <dcterms:created xsi:type="dcterms:W3CDTF">2003-04-03T07:12:00Z</dcterms:created>
  <dcterms:modified xsi:type="dcterms:W3CDTF">2023-06-02T02:22:25Z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