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C:\Users\sl8\Desktop\R5総会資料\"/>
    </mc:Choice>
  </mc:AlternateContent>
  <xr:revisionPtr revIDLastSave="0" documentId="13_ncr:1_{6449961C-6109-46B6-931D-9C5FA2CA7D8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貸借対照表" sheetId="1" r:id="rId1"/>
  </sheets>
  <definedNames>
    <definedName name="_xlnm.Print_Titles" localSheetId="0">貸借対照表!$1:$5</definedName>
  </definedNames>
  <calcPr calcId="191029"/>
</workbook>
</file>

<file path=xl/calcChain.xml><?xml version="1.0" encoding="utf-8"?>
<calcChain xmlns="http://schemas.openxmlformats.org/spreadsheetml/2006/main">
  <c r="I40" i="1" l="1"/>
  <c r="C27" i="1"/>
  <c r="C28" i="1" s="1"/>
  <c r="F28" i="1"/>
  <c r="F27" i="1"/>
  <c r="I36" i="1"/>
  <c r="I35" i="1"/>
  <c r="I34" i="1"/>
  <c r="I33" i="1"/>
  <c r="I32" i="1"/>
  <c r="I15" i="1"/>
  <c r="I26" i="1"/>
  <c r="I25" i="1"/>
  <c r="I24" i="1"/>
  <c r="I23" i="1"/>
  <c r="I9" i="1"/>
  <c r="I10" i="1"/>
  <c r="I11" i="1"/>
  <c r="I12" i="1"/>
  <c r="I13" i="1"/>
  <c r="I14" i="1"/>
  <c r="I8" i="1"/>
  <c r="C37" i="1"/>
  <c r="C38" i="1" s="1"/>
  <c r="C16" i="1"/>
  <c r="F38" i="1"/>
  <c r="F37" i="1"/>
  <c r="F16" i="1"/>
  <c r="C29" i="1" l="1"/>
  <c r="C43" i="1" s="1"/>
  <c r="I43" i="1" s="1"/>
  <c r="I46" i="1" s="1"/>
  <c r="I27" i="1"/>
  <c r="I28" i="1"/>
  <c r="I37" i="1"/>
  <c r="F29" i="1"/>
  <c r="F43" i="1" s="1"/>
  <c r="F46" i="1" s="1"/>
  <c r="I16" i="1"/>
  <c r="I38" i="1"/>
  <c r="C46" i="1" l="1"/>
  <c r="C47" i="1"/>
  <c r="I29" i="1"/>
  <c r="F47" i="1"/>
  <c r="I47" i="1" l="1"/>
</calcChain>
</file>

<file path=xl/sharedStrings.xml><?xml version="1.0" encoding="utf-8"?>
<sst xmlns="http://schemas.openxmlformats.org/spreadsheetml/2006/main" count="73" uniqueCount="49">
  <si>
    <t>貸借対照表</t>
  </si>
  <si>
    <t>(単位：円)</t>
  </si>
  <si>
    <t>科目</t>
  </si>
  <si>
    <t>当年度</t>
  </si>
  <si>
    <t>前年度</t>
  </si>
  <si>
    <t>増減</t>
  </si>
  <si>
    <t>Ⅰ資産の部</t>
  </si>
  <si>
    <t xml:space="preserve">  1.流動資産</t>
  </si>
  <si>
    <t xml:space="preserve">      現金</t>
  </si>
  <si>
    <t xml:space="preserve">      当座預金</t>
  </si>
  <si>
    <t xml:space="preserve">      普通預金</t>
  </si>
  <si>
    <t xml:space="preserve">      ゆうちょ銀行</t>
  </si>
  <si>
    <t xml:space="preserve">      未収金</t>
  </si>
  <si>
    <t xml:space="preserve">      仮払金</t>
  </si>
  <si>
    <t xml:space="preserve">      立替金</t>
  </si>
  <si>
    <t xml:space="preserve">      前払金</t>
  </si>
  <si>
    <t xml:space="preserve">      流動資産合計</t>
  </si>
  <si>
    <t xml:space="preserve">  2.固定資産</t>
  </si>
  <si>
    <t xml:space="preserve">    (1)特定資産</t>
  </si>
  <si>
    <t xml:space="preserve">      退職給付引当資産</t>
  </si>
  <si>
    <t xml:space="preserve">      特定費用準備資金</t>
  </si>
  <si>
    <t xml:space="preserve">      特定資産合計</t>
  </si>
  <si>
    <t xml:space="preserve">    (2)その他固定資産</t>
  </si>
  <si>
    <t xml:space="preserve">      車輌運搬具</t>
  </si>
  <si>
    <t xml:space="preserve">      什器備品</t>
  </si>
  <si>
    <t xml:space="preserve">      保証金</t>
  </si>
  <si>
    <t xml:space="preserve">      預託金</t>
  </si>
  <si>
    <t xml:space="preserve">      その他固定資産合計</t>
  </si>
  <si>
    <t xml:space="preserve">      固定資産合計</t>
  </si>
  <si>
    <t xml:space="preserve">      資産合計</t>
  </si>
  <si>
    <t>Ⅱ負債の部</t>
  </si>
  <si>
    <t xml:space="preserve">  1.流動負債</t>
  </si>
  <si>
    <t xml:space="preserve">      未払金</t>
  </si>
  <si>
    <t xml:space="preserve">      前受金</t>
  </si>
  <si>
    <t xml:space="preserve">      預り金</t>
  </si>
  <si>
    <t xml:space="preserve">      仮受金</t>
  </si>
  <si>
    <t xml:space="preserve">      短期借入金</t>
  </si>
  <si>
    <t xml:space="preserve">      流動負債合計</t>
  </si>
  <si>
    <t xml:space="preserve">      負債合計</t>
  </si>
  <si>
    <t>Ⅲ正味財産の部</t>
  </si>
  <si>
    <t xml:space="preserve">  1.指定正味財産</t>
  </si>
  <si>
    <t xml:space="preserve">      （うち基本財産への充当額）</t>
  </si>
  <si>
    <t>(</t>
  </si>
  <si>
    <t>)</t>
  </si>
  <si>
    <t xml:space="preserve">      （うち特定資産への充当額）</t>
  </si>
  <si>
    <t xml:space="preserve">  2.一般正味財産</t>
  </si>
  <si>
    <t xml:space="preserve">      正味財産合計</t>
  </si>
  <si>
    <t xml:space="preserve">      負債及び正味財産合計</t>
  </si>
  <si>
    <t>令和 5年 3月31日現在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</si>
</sst>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6" x14ac:knownFonts="1">
    <font>
      <sz val="11"/>
      <name val="ＭＳ Ｐゴシック"/>
      <charset val="128"/>
    </font>
    <font>
      <sz val="11"/>
      <name val="ＭＳ ゴシック"/>
      <charset val="128"/>
    </font>
    <font>
      <sz val="11"/>
      <name val="ＭＳ 明朝"/>
      <charset val="128"/>
    </font>
    <font>
      <sz val="14"/>
      <name val="ＭＳ ゴシック"/>
      <charset val="128"/>
    </font>
    <font>
      <sz val="6"/>
      <name val="ＭＳ Ｐゴシック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right"/>
    </xf>
    <xf numFmtId="176" fontId="2" fillId="0" borderId="0" xfId="0" applyNumberFormat="1" applyFont="1"/>
    <xf numFmtId="176" fontId="2" fillId="0" borderId="0" xfId="0" applyNumberFormat="1" applyFont="1" applyAlignment="1">
      <alignment horizontal="right"/>
    </xf>
    <xf numFmtId="0" fontId="3" fillId="0" borderId="0" xfId="0" applyFont="1" applyAlignment="1">
      <alignment horizontal="centerContinuous"/>
    </xf>
    <xf numFmtId="3" fontId="3" fillId="0" borderId="0" xfId="0" applyNumberFormat="1" applyFont="1" applyAlignment="1">
      <alignment horizontal="centerContinuous"/>
    </xf>
    <xf numFmtId="0" fontId="2" fillId="0" borderId="0" xfId="0" applyFont="1" applyAlignment="1">
      <alignment horizontal="centerContinuous"/>
    </xf>
    <xf numFmtId="3" fontId="2" fillId="0" borderId="0" xfId="0" applyNumberFormat="1" applyFont="1" applyAlignment="1">
      <alignment horizontal="centerContinuous"/>
    </xf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0" fontId="1" fillId="0" borderId="0" xfId="0" applyFont="1" applyAlignment="1">
      <alignment horizontal="right"/>
    </xf>
    <xf numFmtId="3" fontId="1" fillId="0" borderId="0" xfId="0" applyNumberFormat="1" applyFont="1"/>
    <xf numFmtId="3" fontId="1" fillId="0" borderId="0" xfId="0" applyNumberFormat="1" applyFon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  <xf numFmtId="3" fontId="1" fillId="2" borderId="2" xfId="0" applyNumberFormat="1" applyFont="1" applyFill="1" applyBorder="1" applyAlignment="1">
      <alignment horizontal="center"/>
    </xf>
    <xf numFmtId="3" fontId="1" fillId="2" borderId="3" xfId="0" applyNumberFormat="1" applyFont="1" applyFill="1" applyBorder="1" applyAlignment="1">
      <alignment horizontal="center"/>
    </xf>
    <xf numFmtId="3" fontId="1" fillId="2" borderId="1" xfId="0" applyNumberFormat="1" applyFont="1" applyFill="1" applyBorder="1" applyAlignment="1">
      <alignment horizontal="right"/>
    </xf>
    <xf numFmtId="0" fontId="2" fillId="0" borderId="4" xfId="0" applyFont="1" applyBorder="1"/>
    <xf numFmtId="0" fontId="2" fillId="0" borderId="4" xfId="0" applyFont="1" applyBorder="1" applyAlignment="1">
      <alignment horizontal="right"/>
    </xf>
    <xf numFmtId="176" fontId="2" fillId="0" borderId="4" xfId="0" applyNumberFormat="1" applyFont="1" applyBorder="1" applyAlignment="1">
      <alignment horizontal="right"/>
    </xf>
    <xf numFmtId="0" fontId="2" fillId="0" borderId="5" xfId="0" applyFont="1" applyBorder="1"/>
    <xf numFmtId="0" fontId="2" fillId="0" borderId="5" xfId="0" applyFont="1" applyBorder="1" applyAlignment="1">
      <alignment horizontal="right"/>
    </xf>
    <xf numFmtId="176" fontId="2" fillId="0" borderId="5" xfId="0" applyNumberFormat="1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176" fontId="2" fillId="0" borderId="2" xfId="0" applyNumberFormat="1" applyFont="1" applyBorder="1"/>
    <xf numFmtId="176" fontId="2" fillId="0" borderId="1" xfId="0" applyNumberFormat="1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176" fontId="2" fillId="0" borderId="7" xfId="0" applyNumberFormat="1" applyFont="1" applyBorder="1"/>
    <xf numFmtId="176" fontId="2" fillId="0" borderId="6" xfId="0" applyNumberFormat="1" applyFont="1" applyBorder="1" applyAlignment="1">
      <alignment horizontal="right"/>
    </xf>
    <xf numFmtId="0" fontId="2" fillId="0" borderId="8" xfId="0" applyFont="1" applyBorder="1"/>
    <xf numFmtId="0" fontId="1" fillId="0" borderId="0" xfId="0" applyFont="1" applyAlignment="1">
      <alignment horizontal="centerContinuous"/>
    </xf>
    <xf numFmtId="0" fontId="1" fillId="2" borderId="3" xfId="0" applyFont="1" applyFill="1" applyBorder="1"/>
    <xf numFmtId="0" fontId="2" fillId="0" borderId="9" xfId="0" applyFont="1" applyBorder="1"/>
    <xf numFmtId="0" fontId="2" fillId="0" borderId="10" xfId="0" applyFont="1" applyBorder="1"/>
    <xf numFmtId="0" fontId="2" fillId="0" borderId="3" xfId="0" applyFont="1" applyBorder="1"/>
    <xf numFmtId="0" fontId="2" fillId="0" borderId="11" xfId="0" applyFont="1" applyBorder="1"/>
    <xf numFmtId="176" fontId="2" fillId="0" borderId="12" xfId="0" applyNumberFormat="1" applyFont="1" applyBorder="1"/>
    <xf numFmtId="0" fontId="5" fillId="0" borderId="0" xfId="0" applyFont="1" applyAlignment="1">
      <alignment horizontal="centerContinuous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8"/>
  <sheetViews>
    <sheetView tabSelected="1" topLeftCell="A36" workbookViewId="0">
      <selection activeCell="L36" sqref="L36"/>
    </sheetView>
  </sheetViews>
  <sheetFormatPr defaultColWidth="9" defaultRowHeight="13" x14ac:dyDescent="0.2"/>
  <cols>
    <col min="1" max="1" width="42.453125" style="2" customWidth="1"/>
    <col min="2" max="2" width="1.6328125" style="3" customWidth="1"/>
    <col min="3" max="3" width="15.6328125" style="4" customWidth="1"/>
    <col min="4" max="4" width="1.6328125" style="4" customWidth="1"/>
    <col min="5" max="5" width="1.6328125" style="5" customWidth="1"/>
    <col min="6" max="6" width="15.453125" style="4" customWidth="1"/>
    <col min="7" max="7" width="1.6328125" style="4" customWidth="1"/>
    <col min="8" max="8" width="1.6328125" style="5" customWidth="1"/>
    <col min="9" max="9" width="15.6328125" style="4" customWidth="1"/>
    <col min="10" max="10" width="1.6328125" style="2" customWidth="1"/>
    <col min="11" max="16384" width="9" style="2"/>
  </cols>
  <sheetData>
    <row r="1" spans="1:10" s="1" customFormat="1" ht="16.5" x14ac:dyDescent="0.25">
      <c r="A1" s="6" t="s">
        <v>0</v>
      </c>
      <c r="B1" s="6"/>
      <c r="C1" s="7"/>
      <c r="D1" s="7"/>
      <c r="E1" s="7"/>
      <c r="F1" s="7"/>
      <c r="G1" s="7"/>
      <c r="H1" s="7"/>
      <c r="I1" s="7"/>
      <c r="J1" s="33"/>
    </row>
    <row r="2" spans="1:10" ht="20.149999999999999" customHeight="1" x14ac:dyDescent="0.2">
      <c r="A2" s="40" t="s">
        <v>48</v>
      </c>
      <c r="B2" s="8"/>
      <c r="C2" s="9"/>
      <c r="D2" s="9"/>
      <c r="E2" s="9"/>
      <c r="F2" s="9"/>
      <c r="G2" s="9"/>
      <c r="H2" s="9"/>
      <c r="I2" s="9"/>
      <c r="J2" s="8"/>
    </row>
    <row r="3" spans="1:10" ht="4.75" customHeight="1" x14ac:dyDescent="0.2">
      <c r="C3" s="10"/>
      <c r="D3" s="10"/>
      <c r="E3" s="11"/>
      <c r="F3" s="10"/>
      <c r="G3" s="10"/>
      <c r="H3" s="11"/>
      <c r="I3" s="10"/>
    </row>
    <row r="4" spans="1:10" s="1" customFormat="1" x14ac:dyDescent="0.2">
      <c r="A4" s="2"/>
      <c r="B4" s="12"/>
      <c r="C4" s="13"/>
      <c r="D4" s="13"/>
      <c r="E4" s="14"/>
      <c r="F4" s="13"/>
      <c r="G4" s="13"/>
      <c r="H4" s="14"/>
      <c r="I4" s="14" t="s">
        <v>1</v>
      </c>
    </row>
    <row r="5" spans="1:10" s="1" customFormat="1" ht="18" customHeight="1" x14ac:dyDescent="0.2">
      <c r="A5" s="15" t="s">
        <v>2</v>
      </c>
      <c r="B5" s="16"/>
      <c r="C5" s="17" t="s">
        <v>3</v>
      </c>
      <c r="D5" s="18"/>
      <c r="E5" s="19"/>
      <c r="F5" s="17" t="s">
        <v>4</v>
      </c>
      <c r="G5" s="18"/>
      <c r="H5" s="19"/>
      <c r="I5" s="17" t="s">
        <v>5</v>
      </c>
      <c r="J5" s="34"/>
    </row>
    <row r="6" spans="1:10" ht="18" customHeight="1" x14ac:dyDescent="0.2">
      <c r="A6" s="20" t="s">
        <v>6</v>
      </c>
      <c r="B6" s="21"/>
      <c r="E6" s="22"/>
      <c r="H6" s="22"/>
      <c r="J6" s="35"/>
    </row>
    <row r="7" spans="1:10" ht="18" customHeight="1" x14ac:dyDescent="0.2">
      <c r="A7" s="23" t="s">
        <v>7</v>
      </c>
      <c r="B7" s="24"/>
      <c r="E7" s="25"/>
      <c r="H7" s="25"/>
      <c r="J7" s="36"/>
    </row>
    <row r="8" spans="1:10" ht="18" customHeight="1" x14ac:dyDescent="0.2">
      <c r="A8" s="23" t="s">
        <v>8</v>
      </c>
      <c r="B8" s="24"/>
      <c r="C8" s="4">
        <v>18882</v>
      </c>
      <c r="E8" s="25"/>
      <c r="F8" s="4">
        <v>6943</v>
      </c>
      <c r="H8" s="25"/>
      <c r="I8" s="4">
        <f>C8-F8</f>
        <v>11939</v>
      </c>
      <c r="J8" s="36"/>
    </row>
    <row r="9" spans="1:10" ht="18" customHeight="1" x14ac:dyDescent="0.2">
      <c r="A9" s="23" t="s">
        <v>9</v>
      </c>
      <c r="B9" s="24"/>
      <c r="C9" s="4">
        <v>24317061</v>
      </c>
      <c r="E9" s="25"/>
      <c r="F9" s="4">
        <v>16346743</v>
      </c>
      <c r="H9" s="25"/>
      <c r="I9" s="4">
        <f t="shared" ref="I9:I14" si="0">C9-F9</f>
        <v>7970318</v>
      </c>
      <c r="J9" s="36"/>
    </row>
    <row r="10" spans="1:10" ht="18" customHeight="1" x14ac:dyDescent="0.2">
      <c r="A10" s="23" t="s">
        <v>10</v>
      </c>
      <c r="B10" s="24"/>
      <c r="C10" s="4">
        <v>33900</v>
      </c>
      <c r="E10" s="25"/>
      <c r="F10" s="4">
        <v>435783</v>
      </c>
      <c r="H10" s="25"/>
      <c r="I10" s="4">
        <f t="shared" si="0"/>
        <v>-401883</v>
      </c>
      <c r="J10" s="36"/>
    </row>
    <row r="11" spans="1:10" ht="18" customHeight="1" x14ac:dyDescent="0.2">
      <c r="A11" s="23" t="s">
        <v>11</v>
      </c>
      <c r="B11" s="24"/>
      <c r="C11" s="4">
        <v>0</v>
      </c>
      <c r="E11" s="25"/>
      <c r="F11" s="4">
        <v>0</v>
      </c>
      <c r="H11" s="25"/>
      <c r="I11" s="4">
        <f t="shared" si="0"/>
        <v>0</v>
      </c>
      <c r="J11" s="36"/>
    </row>
    <row r="12" spans="1:10" ht="18" customHeight="1" x14ac:dyDescent="0.2">
      <c r="A12" s="23" t="s">
        <v>12</v>
      </c>
      <c r="B12" s="24"/>
      <c r="C12" s="4">
        <v>7818804</v>
      </c>
      <c r="E12" s="25"/>
      <c r="F12" s="4">
        <v>7836092</v>
      </c>
      <c r="H12" s="25"/>
      <c r="I12" s="4">
        <f t="shared" si="0"/>
        <v>-17288</v>
      </c>
      <c r="J12" s="36"/>
    </row>
    <row r="13" spans="1:10" ht="18" customHeight="1" x14ac:dyDescent="0.2">
      <c r="A13" s="23" t="s">
        <v>13</v>
      </c>
      <c r="B13" s="24"/>
      <c r="C13" s="4">
        <v>0</v>
      </c>
      <c r="E13" s="25"/>
      <c r="F13" s="4">
        <v>200</v>
      </c>
      <c r="H13" s="25"/>
      <c r="I13" s="4">
        <f t="shared" si="0"/>
        <v>-200</v>
      </c>
      <c r="J13" s="36"/>
    </row>
    <row r="14" spans="1:10" ht="18" customHeight="1" x14ac:dyDescent="0.2">
      <c r="A14" s="23" t="s">
        <v>14</v>
      </c>
      <c r="B14" s="24"/>
      <c r="C14" s="4">
        <v>191080</v>
      </c>
      <c r="E14" s="25"/>
      <c r="F14" s="4">
        <v>181205</v>
      </c>
      <c r="H14" s="25"/>
      <c r="I14" s="4">
        <f t="shared" si="0"/>
        <v>9875</v>
      </c>
      <c r="J14" s="36"/>
    </row>
    <row r="15" spans="1:10" ht="18" customHeight="1" x14ac:dyDescent="0.2">
      <c r="A15" s="23" t="s">
        <v>15</v>
      </c>
      <c r="B15" s="24"/>
      <c r="C15" s="4">
        <v>122970</v>
      </c>
      <c r="E15" s="25"/>
      <c r="F15" s="4">
        <v>122970</v>
      </c>
      <c r="H15" s="25"/>
      <c r="I15" s="4">
        <f>C15-F15</f>
        <v>0</v>
      </c>
      <c r="J15" s="36"/>
    </row>
    <row r="16" spans="1:10" ht="18" customHeight="1" x14ac:dyDescent="0.2">
      <c r="A16" s="23" t="s">
        <v>16</v>
      </c>
      <c r="B16" s="26"/>
      <c r="C16" s="27">
        <f>SUM(C8:C15)</f>
        <v>32502697</v>
      </c>
      <c r="D16" s="27"/>
      <c r="E16" s="28"/>
      <c r="F16" s="27">
        <f>SUM(F8:F15)</f>
        <v>24929936</v>
      </c>
      <c r="G16" s="27"/>
      <c r="H16" s="28"/>
      <c r="I16" s="27">
        <f>SUM(I8:I15)</f>
        <v>7572761</v>
      </c>
      <c r="J16" s="37"/>
    </row>
    <row r="17" spans="1:10" ht="18" customHeight="1" x14ac:dyDescent="0.2">
      <c r="A17" s="23" t="s">
        <v>17</v>
      </c>
      <c r="B17" s="24"/>
      <c r="E17" s="25"/>
      <c r="H17" s="25"/>
      <c r="J17" s="36"/>
    </row>
    <row r="18" spans="1:10" ht="18" customHeight="1" x14ac:dyDescent="0.2">
      <c r="A18" s="23" t="s">
        <v>18</v>
      </c>
      <c r="B18" s="24"/>
      <c r="E18" s="25"/>
      <c r="H18" s="25"/>
      <c r="J18" s="36"/>
    </row>
    <row r="19" spans="1:10" ht="18" customHeight="1" x14ac:dyDescent="0.2">
      <c r="A19" s="23" t="s">
        <v>19</v>
      </c>
      <c r="B19" s="24"/>
      <c r="C19" s="4">
        <v>0</v>
      </c>
      <c r="E19" s="25"/>
      <c r="F19" s="4">
        <v>0</v>
      </c>
      <c r="H19" s="25"/>
      <c r="I19" s="4">
        <v>0</v>
      </c>
      <c r="J19" s="36"/>
    </row>
    <row r="20" spans="1:10" ht="18" customHeight="1" x14ac:dyDescent="0.2">
      <c r="A20" s="23" t="s">
        <v>20</v>
      </c>
      <c r="B20" s="24"/>
      <c r="C20" s="4">
        <v>0</v>
      </c>
      <c r="E20" s="25"/>
      <c r="F20" s="4">
        <v>0</v>
      </c>
      <c r="H20" s="25"/>
      <c r="I20" s="4">
        <v>0</v>
      </c>
      <c r="J20" s="36"/>
    </row>
    <row r="21" spans="1:10" ht="18" customHeight="1" x14ac:dyDescent="0.2">
      <c r="A21" s="23" t="s">
        <v>21</v>
      </c>
      <c r="B21" s="26"/>
      <c r="C21" s="27">
        <v>0</v>
      </c>
      <c r="D21" s="27"/>
      <c r="E21" s="28"/>
      <c r="F21" s="27">
        <v>0</v>
      </c>
      <c r="G21" s="27"/>
      <c r="H21" s="28"/>
      <c r="I21" s="27">
        <v>0</v>
      </c>
      <c r="J21" s="37"/>
    </row>
    <row r="22" spans="1:10" ht="18" customHeight="1" x14ac:dyDescent="0.2">
      <c r="A22" s="23" t="s">
        <v>22</v>
      </c>
      <c r="B22" s="24"/>
      <c r="E22" s="25"/>
      <c r="H22" s="25"/>
      <c r="J22" s="36"/>
    </row>
    <row r="23" spans="1:10" ht="18" customHeight="1" x14ac:dyDescent="0.2">
      <c r="A23" s="23" t="s">
        <v>23</v>
      </c>
      <c r="B23" s="24"/>
      <c r="C23" s="4">
        <v>0</v>
      </c>
      <c r="E23" s="25"/>
      <c r="F23" s="4">
        <v>0</v>
      </c>
      <c r="H23" s="25"/>
      <c r="I23" s="4">
        <f>C23-F23</f>
        <v>0</v>
      </c>
      <c r="J23" s="36"/>
    </row>
    <row r="24" spans="1:10" ht="18" customHeight="1" x14ac:dyDescent="0.2">
      <c r="A24" s="23" t="s">
        <v>24</v>
      </c>
      <c r="B24" s="24"/>
      <c r="C24" s="4">
        <v>40610</v>
      </c>
      <c r="E24" s="25"/>
      <c r="F24" s="4">
        <v>40610</v>
      </c>
      <c r="H24" s="25"/>
      <c r="I24" s="4">
        <f t="shared" ref="I24:I28" si="1">C24-F24</f>
        <v>0</v>
      </c>
      <c r="J24" s="36"/>
    </row>
    <row r="25" spans="1:10" ht="18" customHeight="1" x14ac:dyDescent="0.2">
      <c r="A25" s="23" t="s">
        <v>25</v>
      </c>
      <c r="B25" s="24"/>
      <c r="C25" s="4">
        <v>20000</v>
      </c>
      <c r="E25" s="25"/>
      <c r="F25" s="4">
        <v>20000</v>
      </c>
      <c r="H25" s="25"/>
      <c r="I25" s="4">
        <f t="shared" si="1"/>
        <v>0</v>
      </c>
      <c r="J25" s="36"/>
    </row>
    <row r="26" spans="1:10" ht="18" customHeight="1" x14ac:dyDescent="0.2">
      <c r="A26" s="23" t="s">
        <v>26</v>
      </c>
      <c r="B26" s="24"/>
      <c r="C26" s="4">
        <v>0</v>
      </c>
      <c r="E26" s="25"/>
      <c r="F26" s="4">
        <v>0</v>
      </c>
      <c r="H26" s="25"/>
      <c r="I26" s="39">
        <f t="shared" si="1"/>
        <v>0</v>
      </c>
      <c r="J26" s="36"/>
    </row>
    <row r="27" spans="1:10" ht="18" customHeight="1" x14ac:dyDescent="0.2">
      <c r="A27" s="23" t="s">
        <v>27</v>
      </c>
      <c r="B27" s="26"/>
      <c r="C27" s="27">
        <f>C23+C24+C25+C26</f>
        <v>60610</v>
      </c>
      <c r="D27" s="27"/>
      <c r="E27" s="28"/>
      <c r="F27" s="27">
        <f>F23+F24+F25+F26</f>
        <v>60610</v>
      </c>
      <c r="G27" s="27"/>
      <c r="H27" s="28"/>
      <c r="I27" s="39">
        <f t="shared" si="1"/>
        <v>0</v>
      </c>
      <c r="J27" s="37"/>
    </row>
    <row r="28" spans="1:10" ht="18" customHeight="1" x14ac:dyDescent="0.2">
      <c r="A28" s="23" t="s">
        <v>28</v>
      </c>
      <c r="B28" s="26"/>
      <c r="C28" s="27">
        <f>C27+C21</f>
        <v>60610</v>
      </c>
      <c r="D28" s="27"/>
      <c r="E28" s="28"/>
      <c r="F28" s="27">
        <f>F27+F21</f>
        <v>60610</v>
      </c>
      <c r="G28" s="27"/>
      <c r="H28" s="28"/>
      <c r="I28" s="39">
        <f t="shared" si="1"/>
        <v>0</v>
      </c>
      <c r="J28" s="37"/>
    </row>
    <row r="29" spans="1:10" ht="18" customHeight="1" thickBot="1" x14ac:dyDescent="0.25">
      <c r="A29" s="23" t="s">
        <v>29</v>
      </c>
      <c r="B29" s="29"/>
      <c r="C29" s="30">
        <f>C16+C28</f>
        <v>32563307</v>
      </c>
      <c r="D29" s="30"/>
      <c r="E29" s="31"/>
      <c r="F29" s="30">
        <f>F16+F28</f>
        <v>24990546</v>
      </c>
      <c r="G29" s="30"/>
      <c r="H29" s="31"/>
      <c r="I29" s="30">
        <f>C29-F29</f>
        <v>7572761</v>
      </c>
      <c r="J29" s="38"/>
    </row>
    <row r="30" spans="1:10" ht="18" customHeight="1" thickTop="1" x14ac:dyDescent="0.2">
      <c r="A30" s="23" t="s">
        <v>30</v>
      </c>
      <c r="B30" s="24"/>
      <c r="E30" s="25"/>
      <c r="H30" s="25"/>
      <c r="J30" s="36"/>
    </row>
    <row r="31" spans="1:10" ht="18" customHeight="1" x14ac:dyDescent="0.2">
      <c r="A31" s="23" t="s">
        <v>31</v>
      </c>
      <c r="B31" s="24"/>
      <c r="E31" s="25"/>
      <c r="H31" s="25"/>
      <c r="J31" s="36"/>
    </row>
    <row r="32" spans="1:10" ht="18" customHeight="1" x14ac:dyDescent="0.2">
      <c r="A32" s="23" t="s">
        <v>32</v>
      </c>
      <c r="B32" s="24"/>
      <c r="C32" s="4">
        <v>6266752</v>
      </c>
      <c r="E32" s="25"/>
      <c r="F32" s="4">
        <v>6905731</v>
      </c>
      <c r="H32" s="25"/>
      <c r="I32" s="4">
        <f>C32-F32</f>
        <v>-638979</v>
      </c>
      <c r="J32" s="36"/>
    </row>
    <row r="33" spans="1:10" ht="18" customHeight="1" x14ac:dyDescent="0.2">
      <c r="A33" s="23" t="s">
        <v>33</v>
      </c>
      <c r="B33" s="24"/>
      <c r="C33" s="4">
        <v>134586</v>
      </c>
      <c r="E33" s="25"/>
      <c r="F33" s="4">
        <v>31184</v>
      </c>
      <c r="H33" s="25"/>
      <c r="I33" s="4">
        <f t="shared" ref="I33:I36" si="2">C33-F33</f>
        <v>103402</v>
      </c>
      <c r="J33" s="36"/>
    </row>
    <row r="34" spans="1:10" ht="18" customHeight="1" x14ac:dyDescent="0.2">
      <c r="A34" s="23" t="s">
        <v>34</v>
      </c>
      <c r="B34" s="24"/>
      <c r="C34" s="4">
        <v>600586</v>
      </c>
      <c r="E34" s="25"/>
      <c r="F34" s="4">
        <v>425059</v>
      </c>
      <c r="H34" s="25"/>
      <c r="I34" s="4">
        <f t="shared" si="2"/>
        <v>175527</v>
      </c>
      <c r="J34" s="36"/>
    </row>
    <row r="35" spans="1:10" ht="18" customHeight="1" x14ac:dyDescent="0.2">
      <c r="A35" s="23" t="s">
        <v>35</v>
      </c>
      <c r="B35" s="24"/>
      <c r="C35" s="4">
        <v>11325</v>
      </c>
      <c r="E35" s="25"/>
      <c r="F35" s="4">
        <v>19930</v>
      </c>
      <c r="H35" s="25"/>
      <c r="I35" s="4">
        <f t="shared" si="2"/>
        <v>-8605</v>
      </c>
      <c r="J35" s="36"/>
    </row>
    <row r="36" spans="1:10" ht="18" customHeight="1" x14ac:dyDescent="0.2">
      <c r="A36" s="23" t="s">
        <v>36</v>
      </c>
      <c r="B36" s="24"/>
      <c r="C36" s="4">
        <v>0</v>
      </c>
      <c r="E36" s="25"/>
      <c r="F36" s="4">
        <v>0</v>
      </c>
      <c r="H36" s="25"/>
      <c r="I36" s="4">
        <f t="shared" si="2"/>
        <v>0</v>
      </c>
      <c r="J36" s="36"/>
    </row>
    <row r="37" spans="1:10" ht="18" customHeight="1" x14ac:dyDescent="0.2">
      <c r="A37" s="23" t="s">
        <v>37</v>
      </c>
      <c r="B37" s="26"/>
      <c r="C37" s="27">
        <f>SUM(C32:C36)</f>
        <v>7013249</v>
      </c>
      <c r="D37" s="27"/>
      <c r="E37" s="28"/>
      <c r="F37" s="27">
        <f>SUM(F32:F36)</f>
        <v>7381904</v>
      </c>
      <c r="G37" s="27"/>
      <c r="H37" s="28"/>
      <c r="I37" s="27">
        <f>SUM(I32:I36)</f>
        <v>-368655</v>
      </c>
      <c r="J37" s="37"/>
    </row>
    <row r="38" spans="1:10" ht="18" customHeight="1" x14ac:dyDescent="0.2">
      <c r="A38" s="23" t="s">
        <v>38</v>
      </c>
      <c r="B38" s="26"/>
      <c r="C38" s="27">
        <f>C37</f>
        <v>7013249</v>
      </c>
      <c r="D38" s="27"/>
      <c r="E38" s="28"/>
      <c r="F38" s="27">
        <f>F37</f>
        <v>7381904</v>
      </c>
      <c r="G38" s="27"/>
      <c r="H38" s="28"/>
      <c r="I38" s="27">
        <f>C38-F38</f>
        <v>-368655</v>
      </c>
      <c r="J38" s="37"/>
    </row>
    <row r="39" spans="1:10" ht="18" customHeight="1" x14ac:dyDescent="0.2">
      <c r="A39" s="23" t="s">
        <v>39</v>
      </c>
      <c r="B39" s="24"/>
      <c r="E39" s="25"/>
      <c r="H39" s="25"/>
      <c r="J39" s="36"/>
    </row>
    <row r="40" spans="1:10" ht="18" customHeight="1" x14ac:dyDescent="0.2">
      <c r="A40" s="23" t="s">
        <v>40</v>
      </c>
      <c r="B40" s="24"/>
      <c r="C40" s="4">
        <v>0</v>
      </c>
      <c r="E40" s="25"/>
      <c r="F40" s="4">
        <v>0</v>
      </c>
      <c r="H40" s="25"/>
      <c r="I40" s="4">
        <f>C40-F40</f>
        <v>0</v>
      </c>
      <c r="J40" s="36"/>
    </row>
    <row r="41" spans="1:10" ht="18" customHeight="1" x14ac:dyDescent="0.2">
      <c r="A41" s="23" t="s">
        <v>41</v>
      </c>
      <c r="B41" s="24" t="s">
        <v>42</v>
      </c>
      <c r="C41" s="4">
        <v>0</v>
      </c>
      <c r="D41" s="4" t="s">
        <v>43</v>
      </c>
      <c r="E41" s="25" t="s">
        <v>42</v>
      </c>
      <c r="F41" s="4">
        <v>0</v>
      </c>
      <c r="G41" s="4" t="s">
        <v>43</v>
      </c>
      <c r="H41" s="25" t="s">
        <v>42</v>
      </c>
      <c r="I41" s="4">
        <v>0</v>
      </c>
      <c r="J41" s="36" t="s">
        <v>43</v>
      </c>
    </row>
    <row r="42" spans="1:10" ht="18" customHeight="1" x14ac:dyDescent="0.2">
      <c r="A42" s="23" t="s">
        <v>44</v>
      </c>
      <c r="B42" s="24" t="s">
        <v>42</v>
      </c>
      <c r="C42" s="4">
        <v>0</v>
      </c>
      <c r="D42" s="4" t="s">
        <v>43</v>
      </c>
      <c r="E42" s="25" t="s">
        <v>42</v>
      </c>
      <c r="F42" s="4">
        <v>0</v>
      </c>
      <c r="G42" s="4" t="s">
        <v>43</v>
      </c>
      <c r="H42" s="25" t="s">
        <v>42</v>
      </c>
      <c r="I42" s="4">
        <v>0</v>
      </c>
      <c r="J42" s="36" t="s">
        <v>43</v>
      </c>
    </row>
    <row r="43" spans="1:10" ht="18" customHeight="1" x14ac:dyDescent="0.2">
      <c r="A43" s="23" t="s">
        <v>45</v>
      </c>
      <c r="B43" s="24"/>
      <c r="C43" s="4">
        <f>C29-C38</f>
        <v>25550058</v>
      </c>
      <c r="E43" s="25"/>
      <c r="F43" s="4">
        <f>F29-F38</f>
        <v>17608642</v>
      </c>
      <c r="H43" s="25"/>
      <c r="I43" s="4">
        <f>C43-F43</f>
        <v>7941416</v>
      </c>
      <c r="J43" s="36"/>
    </row>
    <row r="44" spans="1:10" ht="18" customHeight="1" x14ac:dyDescent="0.2">
      <c r="A44" s="23" t="s">
        <v>41</v>
      </c>
      <c r="B44" s="24" t="s">
        <v>42</v>
      </c>
      <c r="D44" s="4" t="s">
        <v>43</v>
      </c>
      <c r="E44" s="25" t="s">
        <v>42</v>
      </c>
      <c r="F44" s="4">
        <v>0</v>
      </c>
      <c r="G44" s="4" t="s">
        <v>43</v>
      </c>
      <c r="H44" s="25" t="s">
        <v>42</v>
      </c>
      <c r="J44" s="36" t="s">
        <v>43</v>
      </c>
    </row>
    <row r="45" spans="1:10" ht="18" customHeight="1" x14ac:dyDescent="0.2">
      <c r="A45" s="23" t="s">
        <v>44</v>
      </c>
      <c r="B45" s="24" t="s">
        <v>42</v>
      </c>
      <c r="D45" s="4" t="s">
        <v>43</v>
      </c>
      <c r="E45" s="25" t="s">
        <v>42</v>
      </c>
      <c r="F45" s="4">
        <v>0</v>
      </c>
      <c r="G45" s="4" t="s">
        <v>43</v>
      </c>
      <c r="H45" s="25" t="s">
        <v>42</v>
      </c>
      <c r="J45" s="36" t="s">
        <v>43</v>
      </c>
    </row>
    <row r="46" spans="1:10" ht="18" customHeight="1" x14ac:dyDescent="0.2">
      <c r="A46" s="23" t="s">
        <v>46</v>
      </c>
      <c r="B46" s="26"/>
      <c r="C46" s="27">
        <f>C40+C43</f>
        <v>25550058</v>
      </c>
      <c r="D46" s="27"/>
      <c r="E46" s="28"/>
      <c r="F46" s="27">
        <f>F40+F43</f>
        <v>17608642</v>
      </c>
      <c r="G46" s="27"/>
      <c r="H46" s="28"/>
      <c r="I46" s="27">
        <f>I40+I43</f>
        <v>7941416</v>
      </c>
      <c r="J46" s="37"/>
    </row>
    <row r="47" spans="1:10" ht="18" customHeight="1" thickBot="1" x14ac:dyDescent="0.25">
      <c r="A47" s="32" t="s">
        <v>47</v>
      </c>
      <c r="B47" s="29"/>
      <c r="C47" s="30">
        <f>C38+C43</f>
        <v>32563307</v>
      </c>
      <c r="D47" s="30"/>
      <c r="E47" s="31"/>
      <c r="F47" s="30">
        <f>F38+F43</f>
        <v>24990546</v>
      </c>
      <c r="G47" s="30"/>
      <c r="H47" s="31"/>
      <c r="I47" s="30">
        <f>C47-F47</f>
        <v>7572761</v>
      </c>
      <c r="J47" s="38"/>
    </row>
    <row r="48" spans="1:10" ht="13.5" thickTop="1" x14ac:dyDescent="0.2"/>
  </sheetData>
  <phoneticPr fontId="4"/>
  <pageMargins left="0.78740157480314998" right="0.78740157480314998" top="0.98425196850393704" bottom="0.98425196850393704" header="0.511811023622047" footer="0.511811023622047"/>
  <pageSetup paperSize="9" scale="88" fitToHeight="0" orientation="portrait" horizontalDpi="300" verticalDpi="300" r:id="rId1"/>
  <headerFooter alignWithMargins="0">
    <oddHeader>&amp;R&amp;"ＭＳ 明朝,標準"&amp;11令和 3年 6月15日 作成  &amp;"ＭＳ 明朝,標準"&amp;P/&amp;N頁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貸借対照表</vt:lpstr>
      <vt:lpstr>貸借対照表!Print_Titles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ssckidu</dc:creator>
  <cp:lastModifiedBy>sl8</cp:lastModifiedBy>
  <cp:lastPrinted>2022-06-17T01:36:22Z</cp:lastPrinted>
  <dcterms:created xsi:type="dcterms:W3CDTF">1997-01-08T22:48:00Z</dcterms:created>
  <dcterms:modified xsi:type="dcterms:W3CDTF">2023-06-01T08:29:45Z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